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3\F1030\★財政係\2018(平成30)年度\090調査・照会・通知（係全般）\北村担当分\照会\H31.2.1〆 公営企業に係る経営比較分析表（平成29年度決算）の分析等について\各課回答\財政修正\"/>
    </mc:Choice>
  </mc:AlternateContent>
  <workbookProtection workbookAlgorithmName="SHA-512" workbookHashValue="0CdvqLkSA27S7vxq7LVk43ir+FYGUL8xVpbY9NbsasU7HE9J1y667wYOE7bIBdzkJ91oU1Xf7nJYybS1GVVMYA==" workbookSaltValue="fa2oNx+vfXJnFN6TRX3Xfg=="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<sst xmlns="http://schemas.openxmlformats.org/spreadsheetml/2006/main" count="240" uniqueCount="126">
  <si>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</si>
  <si>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</si>
  <si>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</si>
  <si>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</si>
  <si>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</si>
  <si>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</si>
  <si>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</si>
  <si>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</si>
  <si>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</si>
  <si>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</si>
  <si>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</si>
  <si>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</si>
  <si>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</si>
  <si>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</si>
  <si>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</si>
  <si>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</si>
  <si>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</si>
  <si>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</si>
  <si>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</si>
  <si>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</si>
  <si>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</si>
  <si>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</si>
  <si>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</si>
  <si>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</si>
  <si>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</si>
  <si>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</si>
  <si>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</si>
  <si>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</si>
  <si>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</si>
  <si>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</si>
  <si>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</si>
  <si>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</si>
  <si>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</si>
  <si>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</si>
  <si>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</si>
  <si>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</si>
  <si>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</si>
  <si>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</si>
  <si>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</si>
  <si>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</si>
  <si>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</si>
  <si>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</si>
  <si>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</si>
  <si>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</si>
  <si>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</si>
  <si>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</si>
  <si>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</si>
  <si>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</si>
  <si>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</si>
  <si>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</si>
  <si>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</si>
  <si>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</si>
  <si>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</si>
  <si>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</si>
  <si>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</si>
  <si>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</si>
  <si>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</si>
  <si>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</si>
  <si>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</si>
  <si>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</si>
  <si>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</si>
  <si>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</si>
  <si>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</si>
  <si>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</si>
  <si>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</si>
  <si>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</si>
  <si>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</si>
  <si>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</si>
  <si>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</si>
  <si>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</si>
  <si>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</si>
  <si>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</si>
  <si>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</si>
  <si>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</si>
  <si>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</si>
  <si>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</si>
  <si>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</si>
  <si>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</si>
  <si>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</si>
  <si>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</si>
  <si>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</si>
  <si>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</si>
  <si>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</si>
  <si>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</si>
  <si>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</si>
  <si>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</si>
  <si>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</si>
  <si>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</si>
  <si>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</si>
  <si>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</si>
  <si>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</si>
  <si>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</si>
  <si>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</si>
  <si>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</si>
  <si>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</si>
  <si>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</si>
  <si>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</si>
  <si>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</si>
  <si>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</si>
  <si>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</si>
  <si>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</si>
  <si>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</si>
  <si>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</si>
  <si>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</si>
  <si>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</si>
  <si>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</si>
  <si>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</si>
  <si>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</si>
  <si>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</si>
  <si>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</si>
  <si>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栗東市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</si>
  <si>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</si>
  <si>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</si>
  <si>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</si>
  <si>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</si>
  <si>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</si>
  <si>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</si>
  <si>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</si>
  <si>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</si>
  <si>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</si>
  <si>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</si>
  <si>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</si>
  <si>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</si>
  <si>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当処理区域の２地区は、市街化を抑制すべき市街化調整区域であるため、使用者数の増減は少なく推移し、浅柄野地区においては公共下水道への接続時期の検討を進め、合理的な事業運営を図ります。</t>
    <phoneticPr fontId="4"/>
  </si>
  <si>
    <t>本市農業集落排水事業については、観音寺地区、浅柄野地区の2地区で事業を進めています。①収益的収支比率は100％前後の値で推移しており、今年度の単年度収支はわずかですが赤字となっています。これは、区域内人口が増加したものの使用料収入が減ったことが原因と考えられます。⑤経費回収率⑥汚水処理原価と⑦施設利用率については、使用料を公共下水道と同一料金で設定していることや市街化調整区域での事業で受益者についても少数に限定されることから、類似団体平均値および全国平均値と大きく差があり、使用料以外の収入で経費を賄っている状態であると考えられます。⑧水洗化率については全国平均を上回っており、受益者の理解と協力により高い水洗化率になっております。</t>
    <rPh sb="55" eb="57">
      <t>ゼンゴ</t>
    </rPh>
    <rPh sb="67" eb="70">
      <t>コンネンド</t>
    </rPh>
    <rPh sb="83" eb="85">
      <t>アカジ</t>
    </rPh>
    <rPh sb="97" eb="100">
      <t>クイキナイ</t>
    </rPh>
    <rPh sb="100" eb="102">
      <t>ジンコウ</t>
    </rPh>
    <rPh sb="103" eb="105">
      <t>ゾウカ</t>
    </rPh>
    <rPh sb="110" eb="112">
      <t>シヨウ</t>
    </rPh>
    <rPh sb="112" eb="113">
      <t>リョウ</t>
    </rPh>
    <rPh sb="113" eb="115">
      <t>シュウニュウ</t>
    </rPh>
    <rPh sb="116" eb="117">
      <t>ヘ</t>
    </rPh>
    <rPh sb="122" eb="124">
      <t>ゲンイン</t>
    </rPh>
    <rPh sb="125" eb="126">
      <t>カンガ</t>
    </rPh>
    <phoneticPr fontId="4"/>
  </si>
  <si>
    <t>本事業の供用開始は観音寺地区が平成13年から、浅柄野地区では平成10年からであり、管渠更新の必要な時期に達していません。今後、老朽化の状況に合わせて計画を策定し更新整備を進めます。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</si>
</sst>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83A-4D09-B1FA-9149E64DE00E}"/>
            </c:ext>
          </c:extLst>
        </c:ser>
        <c:dLbls>
          <c:showLegendKey val="0"/>
          <c:showVal val="0"/>
          <c:showCatName val="0"/>
          <c:showSerName val="0"/>
          <c:showPercent val="0"/>
          <c:showBubbleSize val="0"/>
        </c:dLbls>
        <c:gapWidth val="150"/>
        <c:axId val="227297888"/>
        <c:axId val="22729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C83A-4D09-B1FA-9149E64DE00E}"/>
            </c:ext>
          </c:extLst>
        </c:ser>
        <c:dLbls>
          <c:showLegendKey val="0"/>
          <c:showVal val="0"/>
          <c:showCatName val="0"/>
          <c:showSerName val="0"/>
          <c:showPercent val="0"/>
          <c:showBubbleSize val="0"/>
        </c:dLbls>
        <c:marker val="1"/>
        <c:smooth val="0"/>
        <c:axId val="227297888"/>
        <c:axId val="227298280"/>
      </c:lineChart>
      <c:dateAx>
        <c:axId val="227297888"/>
        <c:scaling>
          <c:orientation val="minMax"/>
        </c:scaling>
        <c:delete val="1"/>
        <c:axPos val="b"/>
        <c:numFmt formatCode="ge" sourceLinked="1"/>
        <c:majorTickMark val="none"/>
        <c:minorTickMark val="none"/>
        <c:tickLblPos val="none"/>
        <c:crossAx val="227298280"/>
        <c:crosses val="autoZero"/>
        <c:auto val="1"/>
        <c:lblOffset val="100"/>
        <c:baseTimeUnit val="years"/>
      </c:dateAx>
      <c:valAx>
        <c:axId val="22729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19.739999999999998</c:v>
                </c:pt>
                <c:pt idx="1">
                  <c:v>19.079999999999998</c:v>
                </c:pt>
                <c:pt idx="2">
                  <c:v>18.420000000000002</c:v>
                </c:pt>
                <c:pt idx="3">
                  <c:v>19.079999999999998</c:v>
                </c:pt>
                <c:pt idx="4">
                  <c:v>16.45</c:v>
                </c:pt>
              </c:numCache>
            </c:numRef>
          </c:val>
          <c:extLst xmlns:c16r2="http://schemas.microsoft.com/office/drawing/2015/06/chart">
            <c:ext xmlns:c16="http://schemas.microsoft.com/office/drawing/2014/chart" uri="{C3380CC4-5D6E-409C-BE32-E72D297353CC}">
              <c16:uniqueId val="{00000000-6DEF-47A4-96A0-E031ED9C559A}"/>
            </c:ext>
          </c:extLst>
        </c:ser>
        <c:dLbls>
          <c:showLegendKey val="0"/>
          <c:showVal val="0"/>
          <c:showCatName val="0"/>
          <c:showSerName val="0"/>
          <c:showPercent val="0"/>
          <c:showBubbleSize val="0"/>
        </c:dLbls>
        <c:gapWidth val="150"/>
        <c:axId val="542729104"/>
        <c:axId val="54272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6DEF-47A4-96A0-E031ED9C559A}"/>
            </c:ext>
          </c:extLst>
        </c:ser>
        <c:dLbls>
          <c:showLegendKey val="0"/>
          <c:showVal val="0"/>
          <c:showCatName val="0"/>
          <c:showSerName val="0"/>
          <c:showPercent val="0"/>
          <c:showBubbleSize val="0"/>
        </c:dLbls>
        <c:marker val="1"/>
        <c:smooth val="0"/>
        <c:axId val="542729104"/>
        <c:axId val="542729496"/>
      </c:lineChart>
      <c:dateAx>
        <c:axId val="542729104"/>
        <c:scaling>
          <c:orientation val="minMax"/>
        </c:scaling>
        <c:delete val="1"/>
        <c:axPos val="b"/>
        <c:numFmt formatCode="ge" sourceLinked="1"/>
        <c:majorTickMark val="none"/>
        <c:minorTickMark val="none"/>
        <c:tickLblPos val="none"/>
        <c:crossAx val="542729496"/>
        <c:crosses val="autoZero"/>
        <c:auto val="1"/>
        <c:lblOffset val="100"/>
        <c:baseTimeUnit val="years"/>
      </c:dateAx>
      <c:valAx>
        <c:axId val="54272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72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97.95</c:v>
                </c:pt>
                <c:pt idx="1">
                  <c:v>97.86</c:v>
                </c:pt>
                <c:pt idx="2">
                  <c:v>97.83</c:v>
                </c:pt>
                <c:pt idx="3">
                  <c:v>97.75</c:v>
                </c:pt>
                <c:pt idx="4">
                  <c:v>97.89</c:v>
                </c:pt>
              </c:numCache>
            </c:numRef>
          </c:val>
          <c:extLst xmlns:c16r2="http://schemas.microsoft.com/office/drawing/2015/06/chart">
            <c:ext xmlns:c16="http://schemas.microsoft.com/office/drawing/2014/chart" uri="{C3380CC4-5D6E-409C-BE32-E72D297353CC}">
              <c16:uniqueId val="{00000000-97F2-4718-9C3F-EBF9276E7350}"/>
            </c:ext>
          </c:extLst>
        </c:ser>
        <c:dLbls>
          <c:showLegendKey val="0"/>
          <c:showVal val="0"/>
          <c:showCatName val="0"/>
          <c:showSerName val="0"/>
          <c:showPercent val="0"/>
          <c:showBubbleSize val="0"/>
        </c:dLbls>
        <c:gapWidth val="150"/>
        <c:axId val="542730672"/>
        <c:axId val="54273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7F2-4718-9C3F-EBF9276E7350}"/>
            </c:ext>
          </c:extLst>
        </c:ser>
        <c:dLbls>
          <c:showLegendKey val="0"/>
          <c:showVal val="0"/>
          <c:showCatName val="0"/>
          <c:showSerName val="0"/>
          <c:showPercent val="0"/>
          <c:showBubbleSize val="0"/>
        </c:dLbls>
        <c:marker val="1"/>
        <c:smooth val="0"/>
        <c:axId val="542730672"/>
        <c:axId val="542731064"/>
      </c:lineChart>
      <c:dateAx>
        <c:axId val="542730672"/>
        <c:scaling>
          <c:orientation val="minMax"/>
        </c:scaling>
        <c:delete val="1"/>
        <c:axPos val="b"/>
        <c:numFmt formatCode="ge" sourceLinked="1"/>
        <c:majorTickMark val="none"/>
        <c:minorTickMark val="none"/>
        <c:tickLblPos val="none"/>
        <c:crossAx val="542731064"/>
        <c:crosses val="autoZero"/>
        <c:auto val="1"/>
        <c:lblOffset val="100"/>
        <c:baseTimeUnit val="years"/>
      </c:dateAx>
      <c:valAx>
        <c:axId val="54273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73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101.28</c:v>
                </c:pt>
                <c:pt idx="1">
                  <c:v>100.57</c:v>
                </c:pt>
                <c:pt idx="2">
                  <c:v>102.11</c:v>
                </c:pt>
                <c:pt idx="3">
                  <c:v>102.9</c:v>
                </c:pt>
                <c:pt idx="4">
                  <c:v>99.94</c:v>
                </c:pt>
              </c:numCache>
            </c:numRef>
          </c:val>
          <c:extLst xmlns:c16r2="http://schemas.microsoft.com/office/drawing/2015/06/chart">
            <c:ext xmlns:c16="http://schemas.microsoft.com/office/drawing/2014/chart" uri="{C3380CC4-5D6E-409C-BE32-E72D297353CC}">
              <c16:uniqueId val="{00000000-C489-4ACD-99EE-3670D7403FF2}"/>
            </c:ext>
          </c:extLst>
        </c:ser>
        <c:dLbls>
          <c:showLegendKey val="0"/>
          <c:showVal val="0"/>
          <c:showCatName val="0"/>
          <c:showSerName val="0"/>
          <c:showPercent val="0"/>
          <c:showBubbleSize val="0"/>
        </c:dLbls>
        <c:gapWidth val="150"/>
        <c:axId val="227299456"/>
        <c:axId val="22729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89-4ACD-99EE-3670D7403FF2}"/>
            </c:ext>
          </c:extLst>
        </c:ser>
        <c:dLbls>
          <c:showLegendKey val="0"/>
          <c:showVal val="0"/>
          <c:showCatName val="0"/>
          <c:showSerName val="0"/>
          <c:showPercent val="0"/>
          <c:showBubbleSize val="0"/>
        </c:dLbls>
        <c:marker val="1"/>
        <c:smooth val="0"/>
        <c:axId val="227299456"/>
        <c:axId val="227299848"/>
      </c:lineChart>
      <c:dateAx>
        <c:axId val="227299456"/>
        <c:scaling>
          <c:orientation val="minMax"/>
        </c:scaling>
        <c:delete val="1"/>
        <c:axPos val="b"/>
        <c:numFmt formatCode="ge" sourceLinked="1"/>
        <c:majorTickMark val="none"/>
        <c:minorTickMark val="none"/>
        <c:tickLblPos val="none"/>
        <c:crossAx val="227299848"/>
        <c:crosses val="autoZero"/>
        <c:auto val="1"/>
        <c:lblOffset val="100"/>
        <c:baseTimeUnit val="years"/>
      </c:dateAx>
      <c:valAx>
        <c:axId val="22729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17-4223-BBAF-BA8AB5891987}"/>
            </c:ext>
          </c:extLst>
        </c:ser>
        <c:dLbls>
          <c:showLegendKey val="0"/>
          <c:showVal val="0"/>
          <c:showCatName val="0"/>
          <c:showSerName val="0"/>
          <c:showPercent val="0"/>
          <c:showBubbleSize val="0"/>
        </c:dLbls>
        <c:gapWidth val="150"/>
        <c:axId val="542320824"/>
        <c:axId val="5423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17-4223-BBAF-BA8AB5891987}"/>
            </c:ext>
          </c:extLst>
        </c:ser>
        <c:dLbls>
          <c:showLegendKey val="0"/>
          <c:showVal val="0"/>
          <c:showCatName val="0"/>
          <c:showSerName val="0"/>
          <c:showPercent val="0"/>
          <c:showBubbleSize val="0"/>
        </c:dLbls>
        <c:marker val="1"/>
        <c:smooth val="0"/>
        <c:axId val="542320824"/>
        <c:axId val="542321216"/>
      </c:lineChart>
      <c:dateAx>
        <c:axId val="542320824"/>
        <c:scaling>
          <c:orientation val="minMax"/>
        </c:scaling>
        <c:delete val="1"/>
        <c:axPos val="b"/>
        <c:numFmt formatCode="ge" sourceLinked="1"/>
        <c:majorTickMark val="none"/>
        <c:minorTickMark val="none"/>
        <c:tickLblPos val="none"/>
        <c:crossAx val="542321216"/>
        <c:crosses val="autoZero"/>
        <c:auto val="1"/>
        <c:lblOffset val="100"/>
        <c:baseTimeUnit val="years"/>
      </c:dateAx>
      <c:valAx>
        <c:axId val="5423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2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F2-4958-AF8A-20952DF424E9}"/>
            </c:ext>
          </c:extLst>
        </c:ser>
        <c:dLbls>
          <c:showLegendKey val="0"/>
          <c:showVal val="0"/>
          <c:showCatName val="0"/>
          <c:showSerName val="0"/>
          <c:showPercent val="0"/>
          <c:showBubbleSize val="0"/>
        </c:dLbls>
        <c:gapWidth val="150"/>
        <c:axId val="542322784"/>
        <c:axId val="54232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F2-4958-AF8A-20952DF424E9}"/>
            </c:ext>
          </c:extLst>
        </c:ser>
        <c:dLbls>
          <c:showLegendKey val="0"/>
          <c:showVal val="0"/>
          <c:showCatName val="0"/>
          <c:showSerName val="0"/>
          <c:showPercent val="0"/>
          <c:showBubbleSize val="0"/>
        </c:dLbls>
        <c:marker val="1"/>
        <c:smooth val="0"/>
        <c:axId val="542322784"/>
        <c:axId val="542323176"/>
      </c:lineChart>
      <c:dateAx>
        <c:axId val="542322784"/>
        <c:scaling>
          <c:orientation val="minMax"/>
        </c:scaling>
        <c:delete val="1"/>
        <c:axPos val="b"/>
        <c:numFmt formatCode="ge" sourceLinked="1"/>
        <c:majorTickMark val="none"/>
        <c:minorTickMark val="none"/>
        <c:tickLblPos val="none"/>
        <c:crossAx val="542323176"/>
        <c:crosses val="autoZero"/>
        <c:auto val="1"/>
        <c:lblOffset val="100"/>
        <c:baseTimeUnit val="years"/>
      </c:dateAx>
      <c:valAx>
        <c:axId val="54232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9C-41B6-9585-21C945EBA883}"/>
            </c:ext>
          </c:extLst>
        </c:ser>
        <c:dLbls>
          <c:showLegendKey val="0"/>
          <c:showVal val="0"/>
          <c:showCatName val="0"/>
          <c:showSerName val="0"/>
          <c:showPercent val="0"/>
          <c:showBubbleSize val="0"/>
        </c:dLbls>
        <c:gapWidth val="150"/>
        <c:axId val="542324352"/>
        <c:axId val="54232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9C-41B6-9585-21C945EBA883}"/>
            </c:ext>
          </c:extLst>
        </c:ser>
        <c:dLbls>
          <c:showLegendKey val="0"/>
          <c:showVal val="0"/>
          <c:showCatName val="0"/>
          <c:showSerName val="0"/>
          <c:showPercent val="0"/>
          <c:showBubbleSize val="0"/>
        </c:dLbls>
        <c:marker val="1"/>
        <c:smooth val="0"/>
        <c:axId val="542324352"/>
        <c:axId val="542324744"/>
      </c:lineChart>
      <c:dateAx>
        <c:axId val="542324352"/>
        <c:scaling>
          <c:orientation val="minMax"/>
        </c:scaling>
        <c:delete val="1"/>
        <c:axPos val="b"/>
        <c:numFmt formatCode="ge" sourceLinked="1"/>
        <c:majorTickMark val="none"/>
        <c:minorTickMark val="none"/>
        <c:tickLblPos val="none"/>
        <c:crossAx val="542324744"/>
        <c:crosses val="autoZero"/>
        <c:auto val="1"/>
        <c:lblOffset val="100"/>
        <c:baseTimeUnit val="years"/>
      </c:dateAx>
      <c:valAx>
        <c:axId val="5423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58-4D59-919B-A46EB45A5773}"/>
            </c:ext>
          </c:extLst>
        </c:ser>
        <c:dLbls>
          <c:showLegendKey val="0"/>
          <c:showVal val="0"/>
          <c:showCatName val="0"/>
          <c:showSerName val="0"/>
          <c:showPercent val="0"/>
          <c:showBubbleSize val="0"/>
        </c:dLbls>
        <c:gapWidth val="150"/>
        <c:axId val="542325920"/>
        <c:axId val="54232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58-4D59-919B-A46EB45A5773}"/>
            </c:ext>
          </c:extLst>
        </c:ser>
        <c:dLbls>
          <c:showLegendKey val="0"/>
          <c:showVal val="0"/>
          <c:showCatName val="0"/>
          <c:showSerName val="0"/>
          <c:showPercent val="0"/>
          <c:showBubbleSize val="0"/>
        </c:dLbls>
        <c:marker val="1"/>
        <c:smooth val="0"/>
        <c:axId val="542325920"/>
        <c:axId val="542326312"/>
      </c:lineChart>
      <c:dateAx>
        <c:axId val="542325920"/>
        <c:scaling>
          <c:orientation val="minMax"/>
        </c:scaling>
        <c:delete val="1"/>
        <c:axPos val="b"/>
        <c:numFmt formatCode="ge" sourceLinked="1"/>
        <c:majorTickMark val="none"/>
        <c:minorTickMark val="none"/>
        <c:tickLblPos val="none"/>
        <c:crossAx val="542326312"/>
        <c:crosses val="autoZero"/>
        <c:auto val="1"/>
        <c:lblOffset val="100"/>
        <c:baseTimeUnit val="years"/>
      </c:dateAx>
      <c:valAx>
        <c:axId val="54232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103.31</c:v>
                </c:pt>
                <c:pt idx="1">
                  <c:v>98.68</c:v>
                </c:pt>
                <c:pt idx="2">
                  <c:v>91.35</c:v>
                </c:pt>
                <c:pt idx="3">
                  <c:v>83.27</c:v>
                </c:pt>
                <c:pt idx="4">
                  <c:v>90.19</c:v>
                </c:pt>
              </c:numCache>
            </c:numRef>
          </c:val>
          <c:extLst xmlns:c16r2="http://schemas.microsoft.com/office/drawing/2015/06/chart">
            <c:ext xmlns:c16="http://schemas.microsoft.com/office/drawing/2014/chart" uri="{C3380CC4-5D6E-409C-BE32-E72D297353CC}">
              <c16:uniqueId val="{00000000-C3AA-4917-AD2C-A423BBC4AE4A}"/>
            </c:ext>
          </c:extLst>
        </c:ser>
        <c:dLbls>
          <c:showLegendKey val="0"/>
          <c:showVal val="0"/>
          <c:showCatName val="0"/>
          <c:showSerName val="0"/>
          <c:showPercent val="0"/>
          <c:showBubbleSize val="0"/>
        </c:dLbls>
        <c:gapWidth val="150"/>
        <c:axId val="542322392"/>
        <c:axId val="54232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3AA-4917-AD2C-A423BBC4AE4A}"/>
            </c:ext>
          </c:extLst>
        </c:ser>
        <c:dLbls>
          <c:showLegendKey val="0"/>
          <c:showVal val="0"/>
          <c:showCatName val="0"/>
          <c:showSerName val="0"/>
          <c:showPercent val="0"/>
          <c:showBubbleSize val="0"/>
        </c:dLbls>
        <c:marker val="1"/>
        <c:smooth val="0"/>
        <c:axId val="542322392"/>
        <c:axId val="542320432"/>
      </c:lineChart>
      <c:dateAx>
        <c:axId val="542322392"/>
        <c:scaling>
          <c:orientation val="minMax"/>
        </c:scaling>
        <c:delete val="1"/>
        <c:axPos val="b"/>
        <c:numFmt formatCode="ge" sourceLinked="1"/>
        <c:majorTickMark val="none"/>
        <c:minorTickMark val="none"/>
        <c:tickLblPos val="none"/>
        <c:crossAx val="542320432"/>
        <c:crosses val="autoZero"/>
        <c:auto val="1"/>
        <c:lblOffset val="100"/>
        <c:baseTimeUnit val="years"/>
      </c:dateAx>
      <c:valAx>
        <c:axId val="54232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2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25.23</c:v>
                </c:pt>
                <c:pt idx="1">
                  <c:v>21.3</c:v>
                </c:pt>
                <c:pt idx="2">
                  <c:v>19.399999999999999</c:v>
                </c:pt>
                <c:pt idx="3">
                  <c:v>21.16</c:v>
                </c:pt>
                <c:pt idx="4">
                  <c:v>16.62</c:v>
                </c:pt>
              </c:numCache>
            </c:numRef>
          </c:val>
          <c:extLst xmlns:c16r2="http://schemas.microsoft.com/office/drawing/2015/06/chart">
            <c:ext xmlns:c16="http://schemas.microsoft.com/office/drawing/2014/chart" uri="{C3380CC4-5D6E-409C-BE32-E72D297353CC}">
              <c16:uniqueId val="{00000000-117D-4F6F-883B-75ABF0E2C62F}"/>
            </c:ext>
          </c:extLst>
        </c:ser>
        <c:dLbls>
          <c:showLegendKey val="0"/>
          <c:showVal val="0"/>
          <c:showCatName val="0"/>
          <c:showSerName val="0"/>
          <c:showPercent val="0"/>
          <c:showBubbleSize val="0"/>
        </c:dLbls>
        <c:gapWidth val="150"/>
        <c:axId val="542319256"/>
        <c:axId val="54272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17D-4F6F-883B-75ABF0E2C62F}"/>
            </c:ext>
          </c:extLst>
        </c:ser>
        <c:dLbls>
          <c:showLegendKey val="0"/>
          <c:showVal val="0"/>
          <c:showCatName val="0"/>
          <c:showSerName val="0"/>
          <c:showPercent val="0"/>
          <c:showBubbleSize val="0"/>
        </c:dLbls>
        <c:marker val="1"/>
        <c:smooth val="0"/>
        <c:axId val="542319256"/>
        <c:axId val="542726360"/>
      </c:lineChart>
      <c:dateAx>
        <c:axId val="542319256"/>
        <c:scaling>
          <c:orientation val="minMax"/>
        </c:scaling>
        <c:delete val="1"/>
        <c:axPos val="b"/>
        <c:numFmt formatCode="ge" sourceLinked="1"/>
        <c:majorTickMark val="none"/>
        <c:minorTickMark val="none"/>
        <c:tickLblPos val="none"/>
        <c:crossAx val="542726360"/>
        <c:crosses val="autoZero"/>
        <c:auto val="1"/>
        <c:lblOffset val="100"/>
        <c:baseTimeUnit val="years"/>
      </c:dateAx>
      <c:valAx>
        <c:axId val="54272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1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531.87</c:v>
                </c:pt>
                <c:pt idx="1">
                  <c:v>641.75</c:v>
                </c:pt>
                <c:pt idx="2">
                  <c:v>718.05</c:v>
                </c:pt>
                <c:pt idx="3">
                  <c:v>654.77</c:v>
                </c:pt>
                <c:pt idx="4">
                  <c:v>824.65</c:v>
                </c:pt>
              </c:numCache>
            </c:numRef>
          </c:val>
          <c:extLst xmlns:c16r2="http://schemas.microsoft.com/office/drawing/2015/06/chart">
            <c:ext xmlns:c16="http://schemas.microsoft.com/office/drawing/2014/chart" uri="{C3380CC4-5D6E-409C-BE32-E72D297353CC}">
              <c16:uniqueId val="{00000000-04A1-47F3-989B-7DF228C4FA1C}"/>
            </c:ext>
          </c:extLst>
        </c:ser>
        <c:dLbls>
          <c:showLegendKey val="0"/>
          <c:showVal val="0"/>
          <c:showCatName val="0"/>
          <c:showSerName val="0"/>
          <c:showPercent val="0"/>
          <c:showBubbleSize val="0"/>
        </c:dLbls>
        <c:gapWidth val="150"/>
        <c:axId val="542727536"/>
        <c:axId val="54272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4A1-47F3-989B-7DF228C4FA1C}"/>
            </c:ext>
          </c:extLst>
        </c:ser>
        <c:dLbls>
          <c:showLegendKey val="0"/>
          <c:showVal val="0"/>
          <c:showCatName val="0"/>
          <c:showSerName val="0"/>
          <c:showPercent val="0"/>
          <c:showBubbleSize val="0"/>
        </c:dLbls>
        <c:marker val="1"/>
        <c:smooth val="0"/>
        <c:axId val="542727536"/>
        <c:axId val="542727928"/>
      </c:lineChart>
      <c:dateAx>
        <c:axId val="542727536"/>
        <c:scaling>
          <c:orientation val="minMax"/>
        </c:scaling>
        <c:delete val="1"/>
        <c:axPos val="b"/>
        <c:numFmt formatCode="ge" sourceLinked="1"/>
        <c:majorTickMark val="none"/>
        <c:minorTickMark val="none"/>
        <c:tickLblPos val="none"/>
        <c:crossAx val="542727928"/>
        <c:crosses val="autoZero"/>
        <c:auto val="1"/>
        <c:lblOffset val="100"/>
        <c:baseTimeUnit val="years"/>
      </c:dateAx>
      <c:valAx>
        <c:axId val="54272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72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滋賀県　栗東市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68882</v>
      </c>
      <c r="AM8" s="66"/>
      <c r="AN8" s="66"/>
      <c r="AO8" s="66"/>
      <c r="AP8" s="66"/>
      <c r="AQ8" s="66"/>
      <c r="AR8" s="66"/>
      <c r="AS8" s="66"/>
      <c r="AT8" s="65">
        <f>データ!T6</f>
        <v>52.69</v>
      </c>
      <c r="AU8" s="65"/>
      <c r="AV8" s="65"/>
      <c r="AW8" s="65"/>
      <c r="AX8" s="65"/>
      <c r="AY8" s="65"/>
      <c r="AZ8" s="65"/>
      <c r="BA8" s="65"/>
      <c r="BB8" s="65">
        <f>データ!U6</f>
        <v>1307.31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0.28000000000000003</v>
      </c>
      <c r="Q10" s="65"/>
      <c r="R10" s="65"/>
      <c r="S10" s="65"/>
      <c r="T10" s="65"/>
      <c r="U10" s="65"/>
      <c r="V10" s="65"/>
      <c r="W10" s="65">
        <f>データ!Q6</f>
        <v>100</v>
      </c>
      <c r="X10" s="65"/>
      <c r="Y10" s="65"/>
      <c r="Z10" s="65"/>
      <c r="AA10" s="65"/>
      <c r="AB10" s="65"/>
      <c r="AC10" s="65"/>
      <c r="AD10" s="66">
        <f>データ!R6</f>
        <v>2470</v>
      </c>
      <c r="AE10" s="66"/>
      <c r="AF10" s="66"/>
      <c r="AG10" s="66"/>
      <c r="AH10" s="66"/>
      <c r="AI10" s="66"/>
      <c r="AJ10" s="66"/>
      <c r="AK10" s="2"/>
      <c r="AL10" s="66">
        <f>データ!V6</f>
        <v>190</v>
      </c>
      <c r="AM10" s="66"/>
      <c r="AN10" s="66"/>
      <c r="AO10" s="66"/>
      <c r="AP10" s="66"/>
      <c r="AQ10" s="66"/>
      <c r="AR10" s="66"/>
      <c r="AS10" s="66"/>
      <c r="AT10" s="65">
        <f>データ!W6</f>
        <v>0.26</v>
      </c>
      <c r="AU10" s="65"/>
      <c r="AV10" s="65"/>
      <c r="AW10" s="65"/>
      <c r="AX10" s="65"/>
      <c r="AY10" s="65"/>
      <c r="AZ10" s="65"/>
      <c r="BA10" s="65"/>
      <c r="BB10" s="65">
        <f>データ!X6</f>
        <v>730.77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8XU8XnxtlBJxBjLqjifSxFCr5fTCc7xJ/I20E94JtJX6/r896/o+6SNySloO7nOiQdzD2Y4ad30fZpZ74ZL6yg==" saltValue="nd85jypAZGmqLJ/ASacLe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252085</v>
      </c>
      <c r="D6" s="32">
        <f t="shared" si="3"/>
        <v>47</v>
      </c>
      <c r="E6" s="32">
        <f t="shared" si="3"/>
        <v>17</v>
      </c>
      <c r="F6" s="32">
        <f t="shared" si="3"/>
        <v>5</v>
      </c>
      <c r="G6" s="32">
        <f t="shared" si="3"/>
        <v>0</v>
      </c>
      <c r="H6" s="32" t="str">
        <f t="shared" si="3"/>
        <v>滋賀県　栗東市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0.28000000000000003</v>
      </c>
      <c r="Q6" s="33">
        <f t="shared" si="3"/>
        <v>100</v>
      </c>
      <c r="R6" s="33">
        <f t="shared" si="3"/>
        <v>2470</v>
      </c>
      <c r="S6" s="33">
        <f t="shared" si="3"/>
        <v>68882</v>
      </c>
      <c r="T6" s="33">
        <f t="shared" si="3"/>
        <v>52.69</v>
      </c>
      <c r="U6" s="33">
        <f t="shared" si="3"/>
        <v>1307.31</v>
      </c>
      <c r="V6" s="33">
        <f t="shared" si="3"/>
        <v>190</v>
      </c>
      <c r="W6" s="33">
        <f t="shared" si="3"/>
        <v>0.26</v>
      </c>
      <c r="X6" s="33">
        <f t="shared" si="3"/>
        <v>730.77</v>
      </c>
      <c r="Y6" s="34">
        <f>IF(Y7="",NA(),Y7)</f>
        <v>101.28</v>
      </c>
      <c r="Z6" s="34">
        <f t="shared" ref="Z6:AH6" si="4">IF(Z7="",NA(),Z7)</f>
        <v>100.57</v>
      </c>
      <c r="AA6" s="34">
        <f t="shared" si="4"/>
        <v>102.11</v>
      </c>
      <c r="AB6" s="34">
        <f t="shared" si="4"/>
        <v>102.9</v>
      </c>
      <c r="AC6" s="34">
        <f t="shared" si="4"/>
        <v>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103.31</v>
      </c>
      <c r="BG6" s="34">
        <f t="shared" ref="BG6:BO6" si="7">IF(BG7="",NA(),BG7)</f>
        <v>98.68</v>
      </c>
      <c r="BH6" s="34">
        <f t="shared" si="7"/>
        <v>91.35</v>
      </c>
      <c r="BI6" s="34">
        <f t="shared" si="7"/>
        <v>83.27</v>
      </c>
      <c r="BJ6" s="34">
        <f t="shared" si="7"/>
        <v>90.19</v>
      </c>
      <c r="BK6" s="34">
        <f t="shared" si="7"/>
        <v>1126.77</v>
      </c>
      <c r="BL6" s="34">
        <f t="shared" si="7"/>
        <v>1044.8</v>
      </c>
      <c r="BM6" s="34">
        <f t="shared" si="7"/>
        <v>1081.8</v>
      </c>
      <c r="BN6" s="34">
        <f t="shared" si="7"/>
        <v>974.93</v>
      </c>
      <c r="BO6" s="34">
        <f t="shared" si="7"/>
        <v>855.8</v>
      </c>
      <c r="BP6" s="33" t="str">
        <f>IF(BP7="","",IF(BP7="-","【-】","【"&amp;SUBSTITUTE(TEXT(BP7,"#,##0.00"),"-","△")&amp;"】"))</f>
        <v>【814.89】</v>
      </c>
      <c r="BQ6" s="34">
        <f>IF(BQ7="",NA(),BQ7)</f>
        <v>25.23</v>
      </c>
      <c r="BR6" s="34">
        <f t="shared" ref="BR6:BZ6" si="8">IF(BR7="",NA(),BR7)</f>
        <v>21.3</v>
      </c>
      <c r="BS6" s="34">
        <f t="shared" si="8"/>
        <v>19.399999999999999</v>
      </c>
      <c r="BT6" s="34">
        <f t="shared" si="8"/>
        <v>21.16</v>
      </c>
      <c r="BU6" s="34">
        <f t="shared" si="8"/>
        <v>16.62</v>
      </c>
      <c r="BV6" s="34">
        <f t="shared" si="8"/>
        <v>50.9</v>
      </c>
      <c r="BW6" s="34">
        <f t="shared" si="8"/>
        <v>50.82</v>
      </c>
      <c r="BX6" s="34">
        <f t="shared" si="8"/>
        <v>52.19</v>
      </c>
      <c r="BY6" s="34">
        <f t="shared" si="8"/>
        <v>55.32</v>
      </c>
      <c r="BZ6" s="34">
        <f t="shared" si="8"/>
        <v>59.8</v>
      </c>
      <c r="CA6" s="33" t="str">
        <f>IF(CA7="","",IF(CA7="-","【-】","【"&amp;SUBSTITUTE(TEXT(CA7,"#,##0.00"),"-","△")&amp;"】"))</f>
        <v>【60.64】</v>
      </c>
      <c r="CB6" s="34">
        <f>IF(CB7="",NA(),CB7)</f>
        <v>531.87</v>
      </c>
      <c r="CC6" s="34">
        <f t="shared" ref="CC6:CK6" si="9">IF(CC7="",NA(),CC7)</f>
        <v>641.75</v>
      </c>
      <c r="CD6" s="34">
        <f t="shared" si="9"/>
        <v>718.05</v>
      </c>
      <c r="CE6" s="34">
        <f t="shared" si="9"/>
        <v>654.77</v>
      </c>
      <c r="CF6" s="34">
        <f t="shared" si="9"/>
        <v>824.65</v>
      </c>
      <c r="CG6" s="34">
        <f t="shared" si="9"/>
        <v>293.27</v>
      </c>
      <c r="CH6" s="34">
        <f t="shared" si="9"/>
        <v>300.52</v>
      </c>
      <c r="CI6" s="34">
        <f t="shared" si="9"/>
        <v>296.14</v>
      </c>
      <c r="CJ6" s="34">
        <f t="shared" si="9"/>
        <v>283.17</v>
      </c>
      <c r="CK6" s="34">
        <f t="shared" si="9"/>
        <v>263.76</v>
      </c>
      <c r="CL6" s="33" t="str">
        <f>IF(CL7="","",IF(CL7="-","【-】","【"&amp;SUBSTITUTE(TEXT(CL7,"#,##0.00"),"-","△")&amp;"】"))</f>
        <v>【255.52】</v>
      </c>
      <c r="CM6" s="34">
        <f>IF(CM7="",NA(),CM7)</f>
        <v>19.739999999999998</v>
      </c>
      <c r="CN6" s="34">
        <f t="shared" ref="CN6:CV6" si="10">IF(CN7="",NA(),CN7)</f>
        <v>19.079999999999998</v>
      </c>
      <c r="CO6" s="34">
        <f t="shared" si="10"/>
        <v>18.420000000000002</v>
      </c>
      <c r="CP6" s="34">
        <f t="shared" si="10"/>
        <v>19.079999999999998</v>
      </c>
      <c r="CQ6" s="34">
        <f t="shared" si="10"/>
        <v>16.45</v>
      </c>
      <c r="CR6" s="34">
        <f t="shared" si="10"/>
        <v>53.78</v>
      </c>
      <c r="CS6" s="34">
        <f t="shared" si="10"/>
        <v>53.24</v>
      </c>
      <c r="CT6" s="34">
        <f t="shared" si="10"/>
        <v>52.31</v>
      </c>
      <c r="CU6" s="34">
        <f t="shared" si="10"/>
        <v>60.65</v>
      </c>
      <c r="CV6" s="34">
        <f t="shared" si="10"/>
        <v>51.75</v>
      </c>
      <c r="CW6" s="33" t="str">
        <f>IF(CW7="","",IF(CW7="-","【-】","【"&amp;SUBSTITUTE(TEXT(CW7,"#,##0.00"),"-","△")&amp;"】"))</f>
        <v>【52.49】</v>
      </c>
      <c r="CX6" s="34">
        <f>IF(CX7="",NA(),CX7)</f>
        <v>97.95</v>
      </c>
      <c r="CY6" s="34">
        <f t="shared" ref="CY6:DG6" si="11">IF(CY7="",NA(),CY7)</f>
        <v>97.86</v>
      </c>
      <c r="CZ6" s="34">
        <f t="shared" si="11"/>
        <v>97.83</v>
      </c>
      <c r="DA6" s="34">
        <f t="shared" si="11"/>
        <v>97.75</v>
      </c>
      <c r="DB6" s="34">
        <f t="shared" si="11"/>
        <v>97.89</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252085</v>
      </c>
      <c r="D7" s="36">
        <v>47</v>
      </c>
      <c r="E7" s="36">
        <v>17</v>
      </c>
      <c r="F7" s="36">
        <v>5</v>
      </c>
      <c r="G7" s="36">
        <v>0</v>
      </c>
      <c r="H7" s="36" t="s">
        <v>110</v>
      </c>
      <c r="I7" s="36" t="s">
        <v>111</v>
      </c>
      <c r="J7" s="36" t="s">
        <v>112</v>
      </c>
      <c r="K7" s="36" t="s">
        <v>113</v>
      </c>
      <c r="L7" s="36" t="s">
        <v>114</v>
      </c>
      <c r="M7" s="36" t="s">
        <v>115</v>
      </c>
      <c r="N7" s="37" t="s">
        <v>116</v>
      </c>
      <c r="O7" s="37" t="s">
        <v>117</v>
      </c>
      <c r="P7" s="37">
        <v>0.28000000000000003</v>
      </c>
      <c r="Q7" s="37">
        <v>100</v>
      </c>
      <c r="R7" s="37">
        <v>2470</v>
      </c>
      <c r="S7" s="37">
        <v>68882</v>
      </c>
      <c r="T7" s="37">
        <v>52.69</v>
      </c>
      <c r="U7" s="37">
        <v>1307.31</v>
      </c>
      <c r="V7" s="37">
        <v>190</v>
      </c>
      <c r="W7" s="37">
        <v>0.26</v>
      </c>
      <c r="X7" s="37">
        <v>730.77</v>
      </c>
      <c r="Y7" s="37">
        <v>101.28</v>
      </c>
      <c r="Z7" s="37">
        <v>100.57</v>
      </c>
      <c r="AA7" s="37">
        <v>102.11</v>
      </c>
      <c r="AB7" s="37">
        <v>102.9</v>
      </c>
      <c r="AC7" s="37">
        <v>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103.31</v>
      </c>
      <c r="BG7" s="37">
        <v>98.68</v>
      </c>
      <c r="BH7" s="37">
        <v>91.35</v>
      </c>
      <c r="BI7" s="37">
        <v>83.27</v>
      </c>
      <c r="BJ7" s="37">
        <v>90.19</v>
      </c>
      <c r="BK7" s="37">
        <v>1126.77</v>
      </c>
      <c r="BL7" s="37">
        <v>1044.8</v>
      </c>
      <c r="BM7" s="37">
        <v>1081.8</v>
      </c>
      <c r="BN7" s="37">
        <v>974.93</v>
      </c>
      <c r="BO7" s="37">
        <v>855.8</v>
      </c>
      <c r="BP7" s="37">
        <v>814.89</v>
      </c>
      <c r="BQ7" s="37">
        <v>25.23</v>
      </c>
      <c r="BR7" s="37">
        <v>21.3</v>
      </c>
      <c r="BS7" s="37">
        <v>19.399999999999999</v>
      </c>
      <c r="BT7" s="37">
        <v>21.16</v>
      </c>
      <c r="BU7" s="37">
        <v>16.62</v>
      </c>
      <c r="BV7" s="37">
        <v>50.9</v>
      </c>
      <c r="BW7" s="37">
        <v>50.82</v>
      </c>
      <c r="BX7" s="37">
        <v>52.19</v>
      </c>
      <c r="BY7" s="37">
        <v>55.32</v>
      </c>
      <c r="BZ7" s="37">
        <v>59.8</v>
      </c>
      <c r="CA7" s="37">
        <v>60.64</v>
      </c>
      <c r="CB7" s="37">
        <v>531.87</v>
      </c>
      <c r="CC7" s="37">
        <v>641.75</v>
      </c>
      <c r="CD7" s="37">
        <v>718.05</v>
      </c>
      <c r="CE7" s="37">
        <v>654.77</v>
      </c>
      <c r="CF7" s="37">
        <v>824.65</v>
      </c>
      <c r="CG7" s="37">
        <v>293.27</v>
      </c>
      <c r="CH7" s="37">
        <v>300.52</v>
      </c>
      <c r="CI7" s="37">
        <v>296.14</v>
      </c>
      <c r="CJ7" s="37">
        <v>283.17</v>
      </c>
      <c r="CK7" s="37">
        <v>263.76</v>
      </c>
      <c r="CL7" s="37">
        <v>255.52</v>
      </c>
      <c r="CM7" s="37">
        <v>19.739999999999998</v>
      </c>
      <c r="CN7" s="37">
        <v>19.079999999999998</v>
      </c>
      <c r="CO7" s="37">
        <v>18.420000000000002</v>
      </c>
      <c r="CP7" s="37">
        <v>19.079999999999998</v>
      </c>
      <c r="CQ7" s="37">
        <v>16.45</v>
      </c>
      <c r="CR7" s="37">
        <v>53.78</v>
      </c>
      <c r="CS7" s="37">
        <v>53.24</v>
      </c>
      <c r="CT7" s="37">
        <v>52.31</v>
      </c>
      <c r="CU7" s="37">
        <v>60.65</v>
      </c>
      <c r="CV7" s="37">
        <v>51.75</v>
      </c>
      <c r="CW7" s="37">
        <v>52.49</v>
      </c>
      <c r="CX7" s="37">
        <v>97.95</v>
      </c>
      <c r="CY7" s="37">
        <v>97.86</v>
      </c>
      <c r="CZ7" s="37">
        <v>97.83</v>
      </c>
      <c r="DA7" s="37">
        <v>97.75</v>
      </c>
      <c r="DB7" s="37">
        <v>97.89</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2019-01-21T04:01:09Z</cp:lastPrinted>
  <dcterms:created xsi:type="dcterms:W3CDTF">2018-12-03T09:26:32Z</dcterms:created>
  <dcterms:modified xsi:type="dcterms:W3CDTF">2019-01-31T08:10:34Z</dcterms:modified>
  <cp:category/>
</cp:coreProperties>
</file>