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19tIvqOdfVnSHKV5jrcCbTJU+ea9Km67hKFafZ+jcSZ/+HvKJzAqPa08XYY9iZSd4Rnz9lYXyDmoNbb8TSS+w==" workbookSaltValue="4u4c/gpnxt0+9zFuQZwdxQ=="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<sst xmlns="http://schemas.openxmlformats.org/spreadsheetml/2006/main" count="257" uniqueCount="123">
  <si>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</si>
  <si>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</si>
  <si>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</si>
  <si>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</si>
  <si>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</si>
  <si>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</si>
  <si>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</si>
  <si>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</si>
  <si>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</si>
  <si>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</si>
  <si>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</si>
  <si>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</si>
  <si>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</si>
  <si>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</si>
  <si>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</si>
  <si>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</si>
  <si>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</si>
  <si>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</si>
  <si>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</si>
  <si>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</si>
  <si>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</si>
  <si>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</si>
  <si>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</si>
  <si>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</si>
  <si>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</si>
  <si>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</si>
  <si>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</si>
  <si>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</si>
  <si>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</si>
  <si>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</si>
  <si>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</si>
  <si>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</si>
  <si>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</si>
  <si>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</si>
  <si>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</si>
  <si>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</si>
  <si>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</si>
  <si>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</si>
  <si>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</si>
  <si>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</si>
  <si>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</si>
  <si>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</si>
  <si>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</si>
  <si>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</si>
  <si>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</si>
  <si>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</si>
  <si>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</si>
  <si>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</si>
  <si>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</si>
  <si>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</si>
  <si>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</si>
  <si>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</si>
  <si>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</si>
  <si>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</si>
  <si>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</si>
  <si>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</si>
  <si>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</si>
  <si>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</si>
  <si>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</si>
  <si>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</si>
  <si>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</si>
  <si>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</si>
  <si>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</si>
  <si>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</si>
  <si>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</si>
  <si>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</si>
  <si>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</si>
  <si>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</si>
  <si>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</si>
  <si>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</si>
  <si>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</si>
  <si>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</si>
  <si>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</si>
  <si>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</si>
  <si>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</si>
  <si>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</si>
  <si>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</si>
  <si>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</si>
  <si>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</si>
  <si>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</si>
  <si>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</si>
  <si>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</si>
  <si>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</si>
  <si>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</si>
  <si>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</si>
  <si>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</si>
  <si>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</si>
  <si>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</si>
  <si>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</si>
  <si>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</si>
  <si>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</si>
  <si>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</si>
  <si>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</si>
  <si>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</si>
  <si>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</si>
  <si>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</si>
  <si>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</si>
  <si>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</si>
  <si>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</si>
  <si>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</si>
  <si>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</si>
  <si>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</si>
  <si>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</si>
  <si>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</si>
  <si>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</si>
  <si>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</si>
  <si>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</si>
  <si>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</si>
  <si>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</si>
  <si>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</si>
  <si>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</si>
  <si>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</si>
  <si>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</si>
  <si>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</si>
  <si>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</si>
  <si>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</si>
  <si>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</si>
  <si>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</si>
  <si>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</si>
  <si>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</si>
  <si>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①類似団体平均値を上回っているが、公共下水道事業の早期着手と迅速かつ集中的に事業を進めることができたためと考える。
②管渠老朽化率ならびに③管渠改善率について、現時点で耐用年数50年を経過した資産が無いことから類似団体平均値を下回っている。しかし、平成36年度以降、耐用年数が順次到来することから、今後ストックマネジメント計画を策定し、計画的な管渠等の更新・修繕ならびに長寿命化を実施していく。</t>
    <rPh sb="17" eb="18">
      <t>コウ</t>
    </rPh>
    <rPh sb="18" eb="19">
      <t>キョウ</t>
    </rPh>
    <rPh sb="19" eb="21">
      <t>ゲスイ</t>
    </rPh>
    <rPh sb="21" eb="22">
      <t>ドウ</t>
    </rPh>
    <rPh sb="22" eb="24">
      <t>ジギョウ</t>
    </rPh>
    <rPh sb="25" eb="27">
      <t>ソウキ</t>
    </rPh>
    <rPh sb="27" eb="29">
      <t>チャクシュ</t>
    </rPh>
    <rPh sb="30" eb="32">
      <t>ジンソク</t>
    </rPh>
    <rPh sb="34" eb="36">
      <t>シュウチュウ</t>
    </rPh>
    <rPh sb="36" eb="37">
      <t>テキ</t>
    </rPh>
    <rPh sb="38" eb="40">
      <t>ジギョウ</t>
    </rPh>
    <rPh sb="41" eb="42">
      <t>スス</t>
    </rPh>
    <rPh sb="53" eb="54">
      <t>カンガ</t>
    </rPh>
    <rPh sb="59" eb="60">
      <t>カン</t>
    </rPh>
    <rPh sb="60" eb="61">
      <t>キョ</t>
    </rPh>
    <rPh sb="61" eb="64">
      <t>ロウキュウカ</t>
    </rPh>
    <rPh sb="64" eb="65">
      <t>リツ</t>
    </rPh>
    <rPh sb="70" eb="71">
      <t>カン</t>
    </rPh>
    <rPh sb="71" eb="72">
      <t>キョ</t>
    </rPh>
    <rPh sb="72" eb="74">
      <t>カイゼン</t>
    </rPh>
    <rPh sb="74" eb="75">
      <t>リツ</t>
    </rPh>
    <rPh sb="80" eb="83">
      <t>ゲンジテン</t>
    </rPh>
    <rPh sb="84" eb="86">
      <t>タイヨウ</t>
    </rPh>
    <rPh sb="86" eb="88">
      <t>ネンスウ</t>
    </rPh>
    <rPh sb="90" eb="91">
      <t>ネン</t>
    </rPh>
    <rPh sb="92" eb="94">
      <t>ケイカ</t>
    </rPh>
    <rPh sb="96" eb="98">
      <t>シサン</t>
    </rPh>
    <rPh sb="99" eb="100">
      <t>ナ</t>
    </rPh>
    <rPh sb="113" eb="114">
      <t>シタ</t>
    </rPh>
    <rPh sb="124" eb="125">
      <t>ヘイ</t>
    </rPh>
    <rPh sb="125" eb="126">
      <t>セイ</t>
    </rPh>
    <phoneticPr fontId="4"/>
  </si>
  <si>
    <t>平成26年度の公営企業法適用以降、引き続き黒字となってはいるものの、経費を使用料収入により賄えておらず、使用料以外の収入（一般会計からの繰入金）に依存している。
今後、経営戦略の策定にあたっては使用料設定水準等も含めて検討のうえ、自立かつ安定した経営を目指す。
また、企業債残高が大きいことから新規発行を抑制し、その逓減に努め、経営健全化を進めていく。
さらに、今後資産の耐用年数到来による老朽化対策のためストックマネジメント計画を策定し、計画的な更新・修繕ならびに長寿命化を実施していくことが必要である。</t>
    <rPh sb="0" eb="1">
      <t>ヘイ</t>
    </rPh>
    <rPh sb="1" eb="2">
      <t>セイ</t>
    </rPh>
    <rPh sb="4" eb="6">
      <t>ネンド</t>
    </rPh>
    <rPh sb="7" eb="9">
      <t>コウエイ</t>
    </rPh>
    <rPh sb="9" eb="11">
      <t>キギョウ</t>
    </rPh>
    <rPh sb="11" eb="12">
      <t>ホウ</t>
    </rPh>
    <rPh sb="12" eb="14">
      <t>テキヨウ</t>
    </rPh>
    <rPh sb="14" eb="16">
      <t>イコウ</t>
    </rPh>
    <rPh sb="17" eb="18">
      <t>ヒ</t>
    </rPh>
    <rPh sb="19" eb="20">
      <t>ツヅ</t>
    </rPh>
    <rPh sb="21" eb="23">
      <t>クロジ</t>
    </rPh>
    <rPh sb="34" eb="36">
      <t>ケイヒ</t>
    </rPh>
    <rPh sb="37" eb="39">
      <t>シヨウ</t>
    </rPh>
    <rPh sb="39" eb="40">
      <t>リョウ</t>
    </rPh>
    <rPh sb="40" eb="42">
      <t>シュウニュウ</t>
    </rPh>
    <rPh sb="45" eb="46">
      <t>マカナ</t>
    </rPh>
    <rPh sb="52" eb="54">
      <t>シヨウ</t>
    </rPh>
    <rPh sb="54" eb="55">
      <t>リョウ</t>
    </rPh>
    <rPh sb="55" eb="57">
      <t>イガイ</t>
    </rPh>
    <rPh sb="58" eb="60">
      <t>シュウニュウ</t>
    </rPh>
    <rPh sb="61" eb="63">
      <t>イッパン</t>
    </rPh>
    <rPh sb="63" eb="65">
      <t>カイケイ</t>
    </rPh>
    <rPh sb="68" eb="70">
      <t>クリイレ</t>
    </rPh>
    <rPh sb="70" eb="71">
      <t>キン</t>
    </rPh>
    <rPh sb="73" eb="75">
      <t>イゾン</t>
    </rPh>
    <rPh sb="81" eb="83">
      <t>コンゴ</t>
    </rPh>
    <rPh sb="84" eb="86">
      <t>ケイエイ</t>
    </rPh>
    <rPh sb="86" eb="88">
      <t>センリャク</t>
    </rPh>
    <rPh sb="89" eb="91">
      <t>サクテイ</t>
    </rPh>
    <rPh sb="97" eb="99">
      <t>シヨウ</t>
    </rPh>
    <rPh sb="99" eb="100">
      <t>リョウ</t>
    </rPh>
    <rPh sb="100" eb="102">
      <t>セッテイ</t>
    </rPh>
    <rPh sb="102" eb="104">
      <t>スイジュン</t>
    </rPh>
    <rPh sb="104" eb="105">
      <t>トウ</t>
    </rPh>
    <rPh sb="106" eb="107">
      <t>フク</t>
    </rPh>
    <rPh sb="109" eb="111">
      <t>ケントウ</t>
    </rPh>
    <rPh sb="115" eb="117">
      <t>ジリツ</t>
    </rPh>
    <rPh sb="119" eb="121">
      <t>アンテイ</t>
    </rPh>
    <rPh sb="123" eb="125">
      <t>ケイエイ</t>
    </rPh>
    <rPh sb="126" eb="128">
      <t>メザ</t>
    </rPh>
    <rPh sb="134" eb="136">
      <t>キギョウ</t>
    </rPh>
    <rPh sb="136" eb="137">
      <t>サイ</t>
    </rPh>
    <rPh sb="137" eb="139">
      <t>ザンダカ</t>
    </rPh>
    <rPh sb="140" eb="141">
      <t>オオ</t>
    </rPh>
    <rPh sb="147" eb="149">
      <t>シンキ</t>
    </rPh>
    <rPh sb="149" eb="151">
      <t>ハッコウ</t>
    </rPh>
    <rPh sb="152" eb="154">
      <t>ヨクセイ</t>
    </rPh>
    <rPh sb="158" eb="160">
      <t>テイゲン</t>
    </rPh>
    <rPh sb="161" eb="162">
      <t>ツト</t>
    </rPh>
    <rPh sb="164" eb="166">
      <t>ケイエイ</t>
    </rPh>
    <rPh sb="166" eb="169">
      <t>ケンゼンカ</t>
    </rPh>
    <rPh sb="170" eb="171">
      <t>スス</t>
    </rPh>
    <rPh sb="181" eb="183">
      <t>コンゴ</t>
    </rPh>
    <rPh sb="183" eb="185">
      <t>シサン</t>
    </rPh>
    <rPh sb="186" eb="188">
      <t>タイヨウ</t>
    </rPh>
    <rPh sb="188" eb="190">
      <t>ネンスウ</t>
    </rPh>
    <rPh sb="190" eb="192">
      <t>トウライ</t>
    </rPh>
    <rPh sb="195" eb="198">
      <t>ロウキュウカ</t>
    </rPh>
    <rPh sb="198" eb="200">
      <t>タイサク</t>
    </rPh>
    <rPh sb="213" eb="215">
      <t>ケイカク</t>
    </rPh>
    <rPh sb="216" eb="218">
      <t>サクテイ</t>
    </rPh>
    <rPh sb="220" eb="223">
      <t>ケイカクテキ</t>
    </rPh>
    <rPh sb="224" eb="226">
      <t>コウシン</t>
    </rPh>
    <rPh sb="227" eb="229">
      <t>シュウゼン</t>
    </rPh>
    <rPh sb="233" eb="234">
      <t>チョウ</t>
    </rPh>
    <rPh sb="234" eb="237">
      <t>ジュミョウカ</t>
    </rPh>
    <rPh sb="238" eb="240">
      <t>ジッシ</t>
    </rPh>
    <rPh sb="247" eb="249">
      <t>ヒツヨウ</t>
    </rPh>
    <phoneticPr fontId="4"/>
  </si>
  <si>
    <t>①経常収支比率は100％を超え、②欠損金もなく、単年度収支は黒字である。類似団体平均値を下回っているので、引き続き収益の維持ならびに費用の縮減を図る。
③流動比率は改善傾向にあるが、これは国庫補助金や企業債の発行、一般会計からの繰入に伴う流動資産の増加によるところが大きい。
④平成前半の集中的な面整備事業実施により類似団体と比較して企業債残高は大きいものの、汚水事業がほぼ完了し下水道事業全体としては規模縮小傾向にあったが、雨水幹線整備事業の実施によりその比率が微増となった。
⑤⑥経費回収率は100％を下回っていることから、汚水処理費を使用料収入以外の収入で賄っている状態にある。また、汚水処理原価についても、類似団体より低いものの、全国平均よりも高い水準となっている。引き続き経費節減策に加え、使用料設定水準についても検討をする必要がある。
⑦施設利用率は類似団体平均値を大きく上回っており、遊休施設がほとんど無い適正な施設規模であると言える。
⑧水洗化率は類似団体平均値を上回っており、供用区域内において早期接続により汚水処理が適切に行なわれている。</t>
    <rPh sb="1" eb="3">
      <t>ケイジョウ</t>
    </rPh>
    <rPh sb="3" eb="5">
      <t>シュウシ</t>
    </rPh>
    <rPh sb="5" eb="7">
      <t>ヒリツ</t>
    </rPh>
    <rPh sb="13" eb="14">
      <t>コ</t>
    </rPh>
    <rPh sb="17" eb="20">
      <t>ケッソンキン</t>
    </rPh>
    <rPh sb="24" eb="27">
      <t>タンネンド</t>
    </rPh>
    <rPh sb="27" eb="29">
      <t>シュウシ</t>
    </rPh>
    <rPh sb="30" eb="32">
      <t>クロジ</t>
    </rPh>
    <rPh sb="53" eb="54">
      <t>ヒ</t>
    </rPh>
    <rPh sb="55" eb="56">
      <t>ツヅ</t>
    </rPh>
    <rPh sb="77" eb="79">
      <t>リュウドウ</t>
    </rPh>
    <rPh sb="79" eb="81">
      <t>ヒリツ</t>
    </rPh>
    <rPh sb="82" eb="84">
      <t>カイゼン</t>
    </rPh>
    <rPh sb="84" eb="86">
      <t>ケイコウ</t>
    </rPh>
    <rPh sb="94" eb="96">
      <t>コッコ</t>
    </rPh>
    <rPh sb="96" eb="99">
      <t>ホジョキン</t>
    </rPh>
    <rPh sb="100" eb="102">
      <t>キギョウ</t>
    </rPh>
    <rPh sb="102" eb="103">
      <t>サイ</t>
    </rPh>
    <rPh sb="104" eb="106">
      <t>ハッコウ</t>
    </rPh>
    <rPh sb="107" eb="109">
      <t>イッパン</t>
    </rPh>
    <rPh sb="109" eb="111">
      <t>カイケイ</t>
    </rPh>
    <rPh sb="114" eb="116">
      <t>クリイレ</t>
    </rPh>
    <rPh sb="117" eb="118">
      <t>トモナ</t>
    </rPh>
    <rPh sb="119" eb="121">
      <t>リュウドウ</t>
    </rPh>
    <rPh sb="121" eb="123">
      <t>シサン</t>
    </rPh>
    <rPh sb="124" eb="126">
      <t>ゾウカ</t>
    </rPh>
    <rPh sb="133" eb="134">
      <t>オオ</t>
    </rPh>
    <rPh sb="139" eb="140">
      <t>ヘイ</t>
    </rPh>
    <rPh sb="140" eb="141">
      <t>セイ</t>
    </rPh>
    <rPh sb="141" eb="143">
      <t>ゼンハン</t>
    </rPh>
    <rPh sb="144" eb="147">
      <t>シュウチュウテキ</t>
    </rPh>
    <rPh sb="148" eb="149">
      <t>メン</t>
    </rPh>
    <rPh sb="149" eb="151">
      <t>セイビ</t>
    </rPh>
    <rPh sb="151" eb="153">
      <t>ジギョウ</t>
    </rPh>
    <rPh sb="153" eb="155">
      <t>ジッシ</t>
    </rPh>
    <rPh sb="158" eb="160">
      <t>ルイジ</t>
    </rPh>
    <rPh sb="160" eb="162">
      <t>ダンタイ</t>
    </rPh>
    <rPh sb="163" eb="165">
      <t>ヒカク</t>
    </rPh>
    <rPh sb="167" eb="169">
      <t>キギョウ</t>
    </rPh>
    <rPh sb="169" eb="170">
      <t>サイ</t>
    </rPh>
    <rPh sb="170" eb="172">
      <t>ザンダカ</t>
    </rPh>
    <rPh sb="173" eb="174">
      <t>オオ</t>
    </rPh>
    <rPh sb="180" eb="182">
      <t>オスイ</t>
    </rPh>
    <rPh sb="182" eb="184">
      <t>ジギョウ</t>
    </rPh>
    <rPh sb="187" eb="189">
      <t>カンリョウ</t>
    </rPh>
    <rPh sb="190" eb="193">
      <t>ゲスイドウ</t>
    </rPh>
    <rPh sb="193" eb="195">
      <t>ジギョウ</t>
    </rPh>
    <rPh sb="195" eb="197">
      <t>ゼンタイ</t>
    </rPh>
    <rPh sb="201" eb="203">
      <t>キボ</t>
    </rPh>
    <rPh sb="203" eb="205">
      <t>シュクショウ</t>
    </rPh>
    <rPh sb="205" eb="207">
      <t>ケイコウ</t>
    </rPh>
    <rPh sb="222" eb="224">
      <t>ジッシ</t>
    </rPh>
    <rPh sb="229" eb="231">
      <t>ヒリツ</t>
    </rPh>
    <rPh sb="232" eb="234">
      <t>ビゾウ</t>
    </rPh>
    <rPh sb="242" eb="244">
      <t>ケイヒ</t>
    </rPh>
    <rPh sb="244" eb="246">
      <t>カイシュウ</t>
    </rPh>
    <rPh sb="246" eb="247">
      <t>リツ</t>
    </rPh>
    <rPh sb="253" eb="255">
      <t>シタマワ</t>
    </rPh>
    <rPh sb="264" eb="266">
      <t>オスイ</t>
    </rPh>
    <rPh sb="266" eb="268">
      <t>ショリ</t>
    </rPh>
    <rPh sb="268" eb="269">
      <t>ヒ</t>
    </rPh>
    <rPh sb="270" eb="272">
      <t>シヨウ</t>
    </rPh>
    <rPh sb="272" eb="273">
      <t>リョウ</t>
    </rPh>
    <rPh sb="273" eb="275">
      <t>シュウニュウ</t>
    </rPh>
    <rPh sb="275" eb="277">
      <t>イガイ</t>
    </rPh>
    <rPh sb="278" eb="280">
      <t>シュウニュウ</t>
    </rPh>
    <rPh sb="281" eb="282">
      <t>マカナ</t>
    </rPh>
    <rPh sb="286" eb="288">
      <t>ジョウタイ</t>
    </rPh>
    <rPh sb="295" eb="297">
      <t>オスイ</t>
    </rPh>
    <rPh sb="297" eb="299">
      <t>ショリ</t>
    </rPh>
    <rPh sb="299" eb="301">
      <t>ゲンカ</t>
    </rPh>
    <rPh sb="307" eb="309">
      <t>ルイジ</t>
    </rPh>
    <rPh sb="309" eb="311">
      <t>ダンタイ</t>
    </rPh>
    <rPh sb="313" eb="314">
      <t>ヒク</t>
    </rPh>
    <rPh sb="319" eb="321">
      <t>ゼンコク</t>
    </rPh>
    <rPh sb="321" eb="323">
      <t>ヘイキン</t>
    </rPh>
    <rPh sb="326" eb="327">
      <t>タカ</t>
    </rPh>
    <rPh sb="328" eb="330">
      <t>スイジュン</t>
    </rPh>
    <rPh sb="337" eb="338">
      <t>ヒ</t>
    </rPh>
    <rPh sb="339" eb="340">
      <t>ツヅ</t>
    </rPh>
    <rPh sb="341" eb="343">
      <t>ケイヒ</t>
    </rPh>
    <rPh sb="343" eb="345">
      <t>セツゲン</t>
    </rPh>
    <rPh sb="345" eb="346">
      <t>サク</t>
    </rPh>
    <rPh sb="347" eb="348">
      <t>クワ</t>
    </rPh>
    <rPh sb="350" eb="352">
      <t>シヨウ</t>
    </rPh>
    <rPh sb="352" eb="353">
      <t>リョウ</t>
    </rPh>
    <rPh sb="353" eb="355">
      <t>セッテイ</t>
    </rPh>
    <rPh sb="355" eb="357">
      <t>スイジュン</t>
    </rPh>
    <rPh sb="362" eb="364">
      <t>ケントウ</t>
    </rPh>
    <rPh sb="367" eb="369">
      <t>ヒツヨウ</t>
    </rPh>
    <rPh sb="375" eb="377">
      <t>シセツ</t>
    </rPh>
    <rPh sb="377" eb="380">
      <t>リヨウリツ</t>
    </rPh>
    <rPh sb="381" eb="383">
      <t>ルイジ</t>
    </rPh>
    <rPh sb="383" eb="385">
      <t>ダンタイ</t>
    </rPh>
    <rPh sb="385" eb="388">
      <t>ヘイキンチ</t>
    </rPh>
    <rPh sb="389" eb="390">
      <t>オオ</t>
    </rPh>
    <rPh sb="392" eb="394">
      <t>ウワマワ</t>
    </rPh>
    <rPh sb="399" eb="401">
      <t>ユウキュウ</t>
    </rPh>
    <rPh sb="401" eb="403">
      <t>シセツ</t>
    </rPh>
    <rPh sb="408" eb="409">
      <t>ナ</t>
    </rPh>
    <rPh sb="410" eb="411">
      <t>テキ</t>
    </rPh>
    <rPh sb="411" eb="412">
      <t>セイ</t>
    </rPh>
    <rPh sb="413" eb="415">
      <t>シセツ</t>
    </rPh>
    <rPh sb="415" eb="417">
      <t>キボ</t>
    </rPh>
    <rPh sb="421" eb="422">
      <t>イ</t>
    </rPh>
    <rPh sb="427" eb="430">
      <t>スイセンカ</t>
    </rPh>
    <rPh sb="430" eb="431">
      <t>リツ</t>
    </rPh>
    <rPh sb="449" eb="452">
      <t>クイキナイ</t>
    </rPh>
    <rPh sb="456" eb="458">
      <t>ソウキ</t>
    </rPh>
    <rPh sb="458" eb="460">
      <t>セツゾク</t>
    </rPh>
    <rPh sb="463" eb="465">
      <t>オスイ</t>
    </rPh>
    <rPh sb="465" eb="467">
      <t>ショリ</t>
    </rPh>
    <rPh sb="468" eb="470">
      <t>テキセツ</t>
    </rPh>
    <rPh sb="471" eb="472">
      <t>オコ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</si>
</sst>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0.04</c:v>
                </c:pt>
                <c:pt idx="2">
                  <c:v>0.04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6E8-4F3F-9844-87E236F41AEF}"/>
            </c:ext>
          </c:extLst>
        </c:ser>
        <c:dLbls>
          <c:showLegendKey val="0"/>
          <c:showVal val="0"/>
          <c:showCatName val="0"/>
          <c:showSerName val="0"/>
          <c:showPercent val="0"/>
          <c:showBubbleSize val="0"/>
        </c:dLbls>
        <c:gapWidth val="150"/>
        <c:axId val="76620928"/>
        <c:axId val="766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36E8-4F3F-9844-87E236F41AEF}"/>
            </c:ext>
          </c:extLst>
        </c:ser>
        <c:dLbls>
          <c:showLegendKey val="0"/>
          <c:showVal val="0"/>
          <c:showCatName val="0"/>
          <c:showSerName val="0"/>
          <c:showPercent val="0"/>
          <c:showBubbleSize val="0"/>
        </c:dLbls>
        <c:marker val="1"/>
        <c:smooth val="0"/>
        <c:axId val="76620928"/>
        <c:axId val="76622848"/>
      </c:lineChart>
      <c:dateAx>
        <c:axId val="76620928"/>
        <c:scaling>
          <c:orientation val="minMax"/>
        </c:scaling>
        <c:delete val="1"/>
        <c:axPos val="b"/>
        <c:numFmt formatCode="ge" sourceLinked="1"/>
        <c:majorTickMark val="none"/>
        <c:minorTickMark val="none"/>
        <c:tickLblPos val="none"/>
        <c:crossAx val="76622848"/>
        <c:crosses val="autoZero"/>
        <c:auto val="1"/>
        <c:lblOffset val="100"/>
        <c:baseTimeUnit val="years"/>
      </c:dateAx>
      <c:valAx>
        <c:axId val="766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97.31</c:v>
                </c:pt>
                <c:pt idx="2">
                  <c:v>97.31</c:v>
                </c:pt>
                <c:pt idx="3">
                  <c:v>91.53</c:v>
                </c:pt>
                <c:pt idx="4">
                  <c:v>91.44</c:v>
                </c:pt>
              </c:numCache>
            </c:numRef>
          </c:val>
          <c:extLst xmlns:c16r2="http://schemas.microsoft.com/office/drawing/2015/06/chart">
            <c:ext xmlns:c16="http://schemas.microsoft.com/office/drawing/2014/chart" uri="{C3380CC4-5D6E-409C-BE32-E72D297353CC}">
              <c16:uniqueId val="{00000000-C703-4981-A12C-F2AE7104B5BA}"/>
            </c:ext>
          </c:extLst>
        </c:ser>
        <c:dLbls>
          <c:showLegendKey val="0"/>
          <c:showVal val="0"/>
          <c:showCatName val="0"/>
          <c:showSerName val="0"/>
          <c:showPercent val="0"/>
          <c:showBubbleSize val="0"/>
        </c:dLbls>
        <c:gapWidth val="150"/>
        <c:axId val="78034048"/>
        <c:axId val="780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C703-4981-A12C-F2AE7104B5BA}"/>
            </c:ext>
          </c:extLst>
        </c:ser>
        <c:dLbls>
          <c:showLegendKey val="0"/>
          <c:showVal val="0"/>
          <c:showCatName val="0"/>
          <c:showSerName val="0"/>
          <c:showPercent val="0"/>
          <c:showBubbleSize val="0"/>
        </c:dLbls>
        <c:marker val="1"/>
        <c:smooth val="0"/>
        <c:axId val="78034048"/>
        <c:axId val="78035968"/>
      </c:lineChart>
      <c:dateAx>
        <c:axId val="78034048"/>
        <c:scaling>
          <c:orientation val="minMax"/>
        </c:scaling>
        <c:delete val="1"/>
        <c:axPos val="b"/>
        <c:numFmt formatCode="ge" sourceLinked="1"/>
        <c:majorTickMark val="none"/>
        <c:minorTickMark val="none"/>
        <c:tickLblPos val="none"/>
        <c:crossAx val="78035968"/>
        <c:crosses val="autoZero"/>
        <c:auto val="1"/>
        <c:lblOffset val="100"/>
        <c:baseTimeUnit val="years"/>
      </c:dateAx>
      <c:valAx>
        <c:axId val="78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98.36</c:v>
                </c:pt>
                <c:pt idx="2">
                  <c:v>98.5</c:v>
                </c:pt>
                <c:pt idx="3">
                  <c:v>98.6</c:v>
                </c:pt>
                <c:pt idx="4">
                  <c:v>98.94</c:v>
                </c:pt>
              </c:numCache>
            </c:numRef>
          </c:val>
          <c:extLst xmlns:c16r2="http://schemas.microsoft.com/office/drawing/2015/06/chart">
            <c:ext xmlns:c16="http://schemas.microsoft.com/office/drawing/2014/chart" uri="{C3380CC4-5D6E-409C-BE32-E72D297353CC}">
              <c16:uniqueId val="{00000000-D112-4320-9C16-1BA2F3BBC501}"/>
            </c:ext>
          </c:extLst>
        </c:ser>
        <c:dLbls>
          <c:showLegendKey val="0"/>
          <c:showVal val="0"/>
          <c:showCatName val="0"/>
          <c:showSerName val="0"/>
          <c:showPercent val="0"/>
          <c:showBubbleSize val="0"/>
        </c:dLbls>
        <c:gapWidth val="150"/>
        <c:axId val="78087680"/>
        <c:axId val="780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D112-4320-9C16-1BA2F3BBC501}"/>
            </c:ext>
          </c:extLst>
        </c:ser>
        <c:dLbls>
          <c:showLegendKey val="0"/>
          <c:showVal val="0"/>
          <c:showCatName val="0"/>
          <c:showSerName val="0"/>
          <c:showPercent val="0"/>
          <c:showBubbleSize val="0"/>
        </c:dLbls>
        <c:marker val="1"/>
        <c:smooth val="0"/>
        <c:axId val="78087680"/>
        <c:axId val="78089600"/>
      </c:lineChart>
      <c:dateAx>
        <c:axId val="78087680"/>
        <c:scaling>
          <c:orientation val="minMax"/>
        </c:scaling>
        <c:delete val="1"/>
        <c:axPos val="b"/>
        <c:numFmt formatCode="ge" sourceLinked="1"/>
        <c:majorTickMark val="none"/>
        <c:minorTickMark val="none"/>
        <c:tickLblPos val="none"/>
        <c:crossAx val="78089600"/>
        <c:crosses val="autoZero"/>
        <c:auto val="1"/>
        <c:lblOffset val="100"/>
        <c:baseTimeUnit val="years"/>
      </c:dateAx>
      <c:valAx>
        <c:axId val="780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103.85</c:v>
                </c:pt>
                <c:pt idx="2">
                  <c:v>104.52</c:v>
                </c:pt>
                <c:pt idx="3">
                  <c:v>102.23</c:v>
                </c:pt>
                <c:pt idx="4">
                  <c:v>106.79</c:v>
                </c:pt>
              </c:numCache>
            </c:numRef>
          </c:val>
          <c:extLst xmlns:c16r2="http://schemas.microsoft.com/office/drawing/2015/06/chart">
            <c:ext xmlns:c16="http://schemas.microsoft.com/office/drawing/2014/chart" uri="{C3380CC4-5D6E-409C-BE32-E72D297353CC}">
              <c16:uniqueId val="{00000000-D42B-4693-AB9D-730691205243}"/>
            </c:ext>
          </c:extLst>
        </c:ser>
        <c:dLbls>
          <c:showLegendKey val="0"/>
          <c:showVal val="0"/>
          <c:showCatName val="0"/>
          <c:showSerName val="0"/>
          <c:showPercent val="0"/>
          <c:showBubbleSize val="0"/>
        </c:dLbls>
        <c:gapWidth val="150"/>
        <c:axId val="76662272"/>
        <c:axId val="766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D42B-4693-AB9D-730691205243}"/>
            </c:ext>
          </c:extLst>
        </c:ser>
        <c:dLbls>
          <c:showLegendKey val="0"/>
          <c:showVal val="0"/>
          <c:showCatName val="0"/>
          <c:showSerName val="0"/>
          <c:showPercent val="0"/>
          <c:showBubbleSize val="0"/>
        </c:dLbls>
        <c:marker val="1"/>
        <c:smooth val="0"/>
        <c:axId val="76662272"/>
        <c:axId val="76664192"/>
      </c:lineChart>
      <c:dateAx>
        <c:axId val="76662272"/>
        <c:scaling>
          <c:orientation val="minMax"/>
        </c:scaling>
        <c:delete val="1"/>
        <c:axPos val="b"/>
        <c:numFmt formatCode="ge" sourceLinked="1"/>
        <c:majorTickMark val="none"/>
        <c:minorTickMark val="none"/>
        <c:tickLblPos val="none"/>
        <c:crossAx val="76664192"/>
        <c:crosses val="autoZero"/>
        <c:auto val="1"/>
        <c:lblOffset val="100"/>
        <c:baseTimeUnit val="years"/>
      </c:dateAx>
      <c:valAx>
        <c:axId val="766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32.89</c:v>
                </c:pt>
                <c:pt idx="2">
                  <c:v>34.020000000000003</c:v>
                </c:pt>
                <c:pt idx="3">
                  <c:v>35.54</c:v>
                </c:pt>
                <c:pt idx="4">
                  <c:v>37.15</c:v>
                </c:pt>
              </c:numCache>
            </c:numRef>
          </c:val>
          <c:extLst xmlns:c16r2="http://schemas.microsoft.com/office/drawing/2015/06/chart">
            <c:ext xmlns:c16="http://schemas.microsoft.com/office/drawing/2014/chart" uri="{C3380CC4-5D6E-409C-BE32-E72D297353CC}">
              <c16:uniqueId val="{00000000-E2D8-4594-9E48-0F3FB751840F}"/>
            </c:ext>
          </c:extLst>
        </c:ser>
        <c:dLbls>
          <c:showLegendKey val="0"/>
          <c:showVal val="0"/>
          <c:showCatName val="0"/>
          <c:showSerName val="0"/>
          <c:showPercent val="0"/>
          <c:showBubbleSize val="0"/>
        </c:dLbls>
        <c:gapWidth val="150"/>
        <c:axId val="77096832"/>
        <c:axId val="771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E2D8-4594-9E48-0F3FB751840F}"/>
            </c:ext>
          </c:extLst>
        </c:ser>
        <c:dLbls>
          <c:showLegendKey val="0"/>
          <c:showVal val="0"/>
          <c:showCatName val="0"/>
          <c:showSerName val="0"/>
          <c:showPercent val="0"/>
          <c:showBubbleSize val="0"/>
        </c:dLbls>
        <c:marker val="1"/>
        <c:smooth val="0"/>
        <c:axId val="77096832"/>
        <c:axId val="77111296"/>
      </c:lineChart>
      <c:dateAx>
        <c:axId val="77096832"/>
        <c:scaling>
          <c:orientation val="minMax"/>
        </c:scaling>
        <c:delete val="1"/>
        <c:axPos val="b"/>
        <c:numFmt formatCode="ge" sourceLinked="1"/>
        <c:majorTickMark val="none"/>
        <c:minorTickMark val="none"/>
        <c:tickLblPos val="none"/>
        <c:crossAx val="77111296"/>
        <c:crosses val="autoZero"/>
        <c:auto val="1"/>
        <c:lblOffset val="100"/>
        <c:baseTimeUnit val="years"/>
      </c:dateAx>
      <c:valAx>
        <c:axId val="77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5A-41EF-8D52-6ED9B28D4EFC}"/>
            </c:ext>
          </c:extLst>
        </c:ser>
        <c:dLbls>
          <c:showLegendKey val="0"/>
          <c:showVal val="0"/>
          <c:showCatName val="0"/>
          <c:showSerName val="0"/>
          <c:showPercent val="0"/>
          <c:showBubbleSize val="0"/>
        </c:dLbls>
        <c:gapWidth val="150"/>
        <c:axId val="77474048"/>
        <c:axId val="774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035A-41EF-8D52-6ED9B28D4EFC}"/>
            </c:ext>
          </c:extLst>
        </c:ser>
        <c:dLbls>
          <c:showLegendKey val="0"/>
          <c:showVal val="0"/>
          <c:showCatName val="0"/>
          <c:showSerName val="0"/>
          <c:showPercent val="0"/>
          <c:showBubbleSize val="0"/>
        </c:dLbls>
        <c:marker val="1"/>
        <c:smooth val="0"/>
        <c:axId val="77474048"/>
        <c:axId val="77480320"/>
      </c:lineChart>
      <c:dateAx>
        <c:axId val="77474048"/>
        <c:scaling>
          <c:orientation val="minMax"/>
        </c:scaling>
        <c:delete val="1"/>
        <c:axPos val="b"/>
        <c:numFmt formatCode="ge" sourceLinked="1"/>
        <c:majorTickMark val="none"/>
        <c:minorTickMark val="none"/>
        <c:tickLblPos val="none"/>
        <c:crossAx val="77480320"/>
        <c:crosses val="autoZero"/>
        <c:auto val="1"/>
        <c:lblOffset val="100"/>
        <c:baseTimeUnit val="years"/>
      </c:dateAx>
      <c:valAx>
        <c:axId val="774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6A-4D3A-99C0-F8973B2C325B}"/>
            </c:ext>
          </c:extLst>
        </c:ser>
        <c:dLbls>
          <c:showLegendKey val="0"/>
          <c:showVal val="0"/>
          <c:showCatName val="0"/>
          <c:showSerName val="0"/>
          <c:showPercent val="0"/>
          <c:showBubbleSize val="0"/>
        </c:dLbls>
        <c:gapWidth val="150"/>
        <c:axId val="77519872"/>
        <c:axId val="77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1D6A-4D3A-99C0-F8973B2C325B}"/>
            </c:ext>
          </c:extLst>
        </c:ser>
        <c:dLbls>
          <c:showLegendKey val="0"/>
          <c:showVal val="0"/>
          <c:showCatName val="0"/>
          <c:showSerName val="0"/>
          <c:showPercent val="0"/>
          <c:showBubbleSize val="0"/>
        </c:dLbls>
        <c:marker val="1"/>
        <c:smooth val="0"/>
        <c:axId val="77519872"/>
        <c:axId val="77530240"/>
      </c:lineChart>
      <c:dateAx>
        <c:axId val="77519872"/>
        <c:scaling>
          <c:orientation val="minMax"/>
        </c:scaling>
        <c:delete val="1"/>
        <c:axPos val="b"/>
        <c:numFmt formatCode="ge" sourceLinked="1"/>
        <c:majorTickMark val="none"/>
        <c:minorTickMark val="none"/>
        <c:tickLblPos val="none"/>
        <c:crossAx val="77530240"/>
        <c:crosses val="autoZero"/>
        <c:auto val="1"/>
        <c:lblOffset val="100"/>
        <c:baseTimeUnit val="years"/>
      </c:dateAx>
      <c:valAx>
        <c:axId val="77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35</c:v>
                </c:pt>
                <c:pt idx="2">
                  <c:v>34.409999999999997</c:v>
                </c:pt>
                <c:pt idx="3">
                  <c:v>36.93</c:v>
                </c:pt>
                <c:pt idx="4">
                  <c:v>76.91</c:v>
                </c:pt>
              </c:numCache>
            </c:numRef>
          </c:val>
          <c:extLst xmlns:c16r2="http://schemas.microsoft.com/office/drawing/2015/06/chart">
            <c:ext xmlns:c16="http://schemas.microsoft.com/office/drawing/2014/chart" uri="{C3380CC4-5D6E-409C-BE32-E72D297353CC}">
              <c16:uniqueId val="{00000000-1583-4F42-AB28-5ACC8B866CAE}"/>
            </c:ext>
          </c:extLst>
        </c:ser>
        <c:dLbls>
          <c:showLegendKey val="0"/>
          <c:showVal val="0"/>
          <c:showCatName val="0"/>
          <c:showSerName val="0"/>
          <c:showPercent val="0"/>
          <c:showBubbleSize val="0"/>
        </c:dLbls>
        <c:gapWidth val="150"/>
        <c:axId val="77563392"/>
        <c:axId val="775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1583-4F42-AB28-5ACC8B866CAE}"/>
            </c:ext>
          </c:extLst>
        </c:ser>
        <c:dLbls>
          <c:showLegendKey val="0"/>
          <c:showVal val="0"/>
          <c:showCatName val="0"/>
          <c:showSerName val="0"/>
          <c:showPercent val="0"/>
          <c:showBubbleSize val="0"/>
        </c:dLbls>
        <c:marker val="1"/>
        <c:smooth val="0"/>
        <c:axId val="77563392"/>
        <c:axId val="77565312"/>
      </c:lineChart>
      <c:dateAx>
        <c:axId val="77563392"/>
        <c:scaling>
          <c:orientation val="minMax"/>
        </c:scaling>
        <c:delete val="1"/>
        <c:axPos val="b"/>
        <c:numFmt formatCode="ge" sourceLinked="1"/>
        <c:majorTickMark val="none"/>
        <c:minorTickMark val="none"/>
        <c:tickLblPos val="none"/>
        <c:crossAx val="77565312"/>
        <c:crosses val="autoZero"/>
        <c:auto val="1"/>
        <c:lblOffset val="100"/>
        <c:baseTimeUnit val="years"/>
      </c:dateAx>
      <c:valAx>
        <c:axId val="775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1403.29</c:v>
                </c:pt>
                <c:pt idx="2">
                  <c:v>1347.89</c:v>
                </c:pt>
                <c:pt idx="3">
                  <c:v>1251.49</c:v>
                </c:pt>
                <c:pt idx="4">
                  <c:v>1254.1500000000001</c:v>
                </c:pt>
              </c:numCache>
            </c:numRef>
          </c:val>
          <c:extLst xmlns:c16r2="http://schemas.microsoft.com/office/drawing/2015/06/chart">
            <c:ext xmlns:c16="http://schemas.microsoft.com/office/drawing/2014/chart" uri="{C3380CC4-5D6E-409C-BE32-E72D297353CC}">
              <c16:uniqueId val="{00000000-A737-4A46-9611-960DAFACD3D0}"/>
            </c:ext>
          </c:extLst>
        </c:ser>
        <c:dLbls>
          <c:showLegendKey val="0"/>
          <c:showVal val="0"/>
          <c:showCatName val="0"/>
          <c:showSerName val="0"/>
          <c:showPercent val="0"/>
          <c:showBubbleSize val="0"/>
        </c:dLbls>
        <c:gapWidth val="150"/>
        <c:axId val="78206848"/>
        <c:axId val="782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A737-4A46-9611-960DAFACD3D0}"/>
            </c:ext>
          </c:extLst>
        </c:ser>
        <c:dLbls>
          <c:showLegendKey val="0"/>
          <c:showVal val="0"/>
          <c:showCatName val="0"/>
          <c:showSerName val="0"/>
          <c:showPercent val="0"/>
          <c:showBubbleSize val="0"/>
        </c:dLbls>
        <c:marker val="1"/>
        <c:smooth val="0"/>
        <c:axId val="78206848"/>
        <c:axId val="78209024"/>
      </c:lineChart>
      <c:dateAx>
        <c:axId val="78206848"/>
        <c:scaling>
          <c:orientation val="minMax"/>
        </c:scaling>
        <c:delete val="1"/>
        <c:axPos val="b"/>
        <c:numFmt formatCode="ge" sourceLinked="1"/>
        <c:majorTickMark val="none"/>
        <c:minorTickMark val="none"/>
        <c:tickLblPos val="none"/>
        <c:crossAx val="78209024"/>
        <c:crosses val="autoZero"/>
        <c:auto val="1"/>
        <c:lblOffset val="100"/>
        <c:baseTimeUnit val="years"/>
      </c:dateAx>
      <c:valAx>
        <c:axId val="78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80.5</c:v>
                </c:pt>
                <c:pt idx="2">
                  <c:v>79.19</c:v>
                </c:pt>
                <c:pt idx="3">
                  <c:v>83.98</c:v>
                </c:pt>
                <c:pt idx="4">
                  <c:v>84.09</c:v>
                </c:pt>
              </c:numCache>
            </c:numRef>
          </c:val>
          <c:extLst xmlns:c16r2="http://schemas.microsoft.com/office/drawing/2015/06/chart">
            <c:ext xmlns:c16="http://schemas.microsoft.com/office/drawing/2014/chart" uri="{C3380CC4-5D6E-409C-BE32-E72D297353CC}">
              <c16:uniqueId val="{00000000-E5CB-48E2-ABC0-576EC1E20E09}"/>
            </c:ext>
          </c:extLst>
        </c:ser>
        <c:dLbls>
          <c:showLegendKey val="0"/>
          <c:showVal val="0"/>
          <c:showCatName val="0"/>
          <c:showSerName val="0"/>
          <c:showPercent val="0"/>
          <c:showBubbleSize val="0"/>
        </c:dLbls>
        <c:gapWidth val="150"/>
        <c:axId val="78223616"/>
        <c:axId val="782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E5CB-48E2-ABC0-576EC1E20E09}"/>
            </c:ext>
          </c:extLst>
        </c:ser>
        <c:dLbls>
          <c:showLegendKey val="0"/>
          <c:showVal val="0"/>
          <c:showCatName val="0"/>
          <c:showSerName val="0"/>
          <c:showPercent val="0"/>
          <c:showBubbleSize val="0"/>
        </c:dLbls>
        <c:marker val="1"/>
        <c:smooth val="0"/>
        <c:axId val="78223616"/>
        <c:axId val="78242176"/>
      </c:lineChart>
      <c:dateAx>
        <c:axId val="78223616"/>
        <c:scaling>
          <c:orientation val="minMax"/>
        </c:scaling>
        <c:delete val="1"/>
        <c:axPos val="b"/>
        <c:numFmt formatCode="ge" sourceLinked="1"/>
        <c:majorTickMark val="none"/>
        <c:minorTickMark val="none"/>
        <c:tickLblPos val="none"/>
        <c:crossAx val="78242176"/>
        <c:crosses val="autoZero"/>
        <c:auto val="1"/>
        <c:lblOffset val="100"/>
        <c:baseTimeUnit val="years"/>
      </c:dateAx>
      <c:valAx>
        <c:axId val="782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150.59</c:v>
                </c:pt>
                <c:pt idx="2">
                  <c:v>152.30000000000001</c:v>
                </c:pt>
                <c:pt idx="3">
                  <c:v>144.02000000000001</c:v>
                </c:pt>
                <c:pt idx="4">
                  <c:v>144.18</c:v>
                </c:pt>
              </c:numCache>
            </c:numRef>
          </c:val>
          <c:extLst xmlns:c16r2="http://schemas.microsoft.com/office/drawing/2015/06/chart">
            <c:ext xmlns:c16="http://schemas.microsoft.com/office/drawing/2014/chart" uri="{C3380CC4-5D6E-409C-BE32-E72D297353CC}">
              <c16:uniqueId val="{00000000-11EF-4660-ACA3-2A490BA42D17}"/>
            </c:ext>
          </c:extLst>
        </c:ser>
        <c:dLbls>
          <c:showLegendKey val="0"/>
          <c:showVal val="0"/>
          <c:showCatName val="0"/>
          <c:showSerName val="0"/>
          <c:showPercent val="0"/>
          <c:showBubbleSize val="0"/>
        </c:dLbls>
        <c:gapWidth val="150"/>
        <c:axId val="78006528"/>
        <c:axId val="780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11EF-4660-ACA3-2A490BA42D17}"/>
            </c:ext>
          </c:extLst>
        </c:ser>
        <c:dLbls>
          <c:showLegendKey val="0"/>
          <c:showVal val="0"/>
          <c:showCatName val="0"/>
          <c:showSerName val="0"/>
          <c:showPercent val="0"/>
          <c:showBubbleSize val="0"/>
        </c:dLbls>
        <c:marker val="1"/>
        <c:smooth val="0"/>
        <c:axId val="78006528"/>
        <c:axId val="78008704"/>
      </c:lineChart>
      <c:dateAx>
        <c:axId val="78006528"/>
        <c:scaling>
          <c:orientation val="minMax"/>
        </c:scaling>
        <c:delete val="1"/>
        <c:axPos val="b"/>
        <c:numFmt formatCode="ge" sourceLinked="1"/>
        <c:majorTickMark val="none"/>
        <c:minorTickMark val="none"/>
        <c:tickLblPos val="none"/>
        <c:crossAx val="78008704"/>
        <c:crosses val="autoZero"/>
        <c:auto val="1"/>
        <c:lblOffset val="100"/>
        <c:baseTimeUnit val="years"/>
      </c:dateAx>
      <c:valAx>
        <c:axId val="780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栗東市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68882</v>
      </c>
      <c r="AM8" s="50"/>
      <c r="AN8" s="50"/>
      <c r="AO8" s="50"/>
      <c r="AP8" s="50"/>
      <c r="AQ8" s="50"/>
      <c r="AR8" s="50"/>
      <c r="AS8" s="50"/>
      <c r="AT8" s="45">
        <f>データ!T6</f>
        <v>52.69</v>
      </c>
      <c r="AU8" s="45"/>
      <c r="AV8" s="45"/>
      <c r="AW8" s="45"/>
      <c r="AX8" s="45"/>
      <c r="AY8" s="45"/>
      <c r="AZ8" s="45"/>
      <c r="BA8" s="45"/>
      <c r="BB8" s="45">
        <f>データ!U6</f>
        <v>1307.31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37.79</v>
      </c>
      <c r="J10" s="45"/>
      <c r="K10" s="45"/>
      <c r="L10" s="45"/>
      <c r="M10" s="45"/>
      <c r="N10" s="45"/>
      <c r="O10" s="45"/>
      <c r="P10" s="45">
        <f>データ!P6</f>
        <v>99.13</v>
      </c>
      <c r="Q10" s="45"/>
      <c r="R10" s="45"/>
      <c r="S10" s="45"/>
      <c r="T10" s="45"/>
      <c r="U10" s="45"/>
      <c r="V10" s="45"/>
      <c r="W10" s="45">
        <f>データ!Q6</f>
        <v>85.39</v>
      </c>
      <c r="X10" s="45"/>
      <c r="Y10" s="45"/>
      <c r="Z10" s="45"/>
      <c r="AA10" s="45"/>
      <c r="AB10" s="45"/>
      <c r="AC10" s="45"/>
      <c r="AD10" s="50">
        <f>データ!R6</f>
        <v>2470</v>
      </c>
      <c r="AE10" s="50"/>
      <c r="AF10" s="50"/>
      <c r="AG10" s="50"/>
      <c r="AH10" s="50"/>
      <c r="AI10" s="50"/>
      <c r="AJ10" s="50"/>
      <c r="AK10" s="2"/>
      <c r="AL10" s="50">
        <f>データ!V6</f>
        <v>68216</v>
      </c>
      <c r="AM10" s="50"/>
      <c r="AN10" s="50"/>
      <c r="AO10" s="50"/>
      <c r="AP10" s="50"/>
      <c r="AQ10" s="50"/>
      <c r="AR10" s="50"/>
      <c r="AS10" s="50"/>
      <c r="AT10" s="45">
        <f>データ!W6</f>
        <v>16.600000000000001</v>
      </c>
      <c r="AU10" s="45"/>
      <c r="AV10" s="45"/>
      <c r="AW10" s="45"/>
      <c r="AX10" s="45"/>
      <c r="AY10" s="45"/>
      <c r="AZ10" s="45"/>
      <c r="BA10" s="45"/>
      <c r="BB10" s="45">
        <f>データ!X6</f>
        <v>4109.3999999999996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Q99m0fzI+z0rn2o2EKSfEfjCtxmTCWwHB5OEsCuWKdIwJsyI6EnsC1NUimJ8aPt6829r++SFpADgl+FpfGaIw==" saltValue="WcwZ7ezjNiQO+Oejk0yA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37.79</v>
      </c>
      <c r="P6" s="34">
        <f t="shared" si="3"/>
        <v>99.13</v>
      </c>
      <c r="Q6" s="34">
        <f t="shared" si="3"/>
        <v>85.39</v>
      </c>
      <c r="R6" s="34">
        <f t="shared" si="3"/>
        <v>2470</v>
      </c>
      <c r="S6" s="34">
        <f t="shared" si="3"/>
        <v>68882</v>
      </c>
      <c r="T6" s="34">
        <f t="shared" si="3"/>
        <v>52.69</v>
      </c>
      <c r="U6" s="34">
        <f t="shared" si="3"/>
        <v>1307.31</v>
      </c>
      <c r="V6" s="34">
        <f t="shared" si="3"/>
        <v>68216</v>
      </c>
      <c r="W6" s="34">
        <f t="shared" si="3"/>
        <v>16.600000000000001</v>
      </c>
      <c r="X6" s="34">
        <f t="shared" si="3"/>
        <v>4109.3999999999996</v>
      </c>
      <c r="Y6" s="35" t="str">
        <f>IF(Y7="",NA(),Y7)</f>
        <v>-</v>
      </c>
      <c r="Z6" s="35">
        <f t="shared" ref="Z6:AH6" si="4">IF(Z7="",NA(),Z7)</f>
        <v>103.85</v>
      </c>
      <c r="AA6" s="35">
        <f t="shared" si="4"/>
        <v>104.52</v>
      </c>
      <c r="AB6" s="35">
        <f t="shared" si="4"/>
        <v>102.23</v>
      </c>
      <c r="AC6" s="35">
        <f t="shared" si="4"/>
        <v>106.79</v>
      </c>
      <c r="AD6" s="35" t="str">
        <f t="shared" si="4"/>
        <v>-</v>
      </c>
      <c r="AE6" s="35">
        <f t="shared" si="4"/>
        <v>108.77</v>
      </c>
      <c r="AF6" s="35">
        <f t="shared" si="4"/>
        <v>109.48</v>
      </c>
      <c r="AG6" s="35">
        <f t="shared" si="4"/>
        <v>109.27</v>
      </c>
      <c r="AH6" s="35">
        <f t="shared" si="4"/>
        <v>108.03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21.47</v>
      </c>
      <c r="AQ6" s="35">
        <f t="shared" si="5"/>
        <v>16.34</v>
      </c>
      <c r="AR6" s="35">
        <f t="shared" si="5"/>
        <v>15.65</v>
      </c>
      <c r="AS6" s="35">
        <f t="shared" si="5"/>
        <v>13.55</v>
      </c>
      <c r="AT6" s="34" t="str">
        <f>IF(AT7="","",IF(AT7="-","【-】","【"&amp;SUBSTITUTE(TEXT(AT7,"#,##0.00"),"-","△")&amp;"】"))</f>
        <v>【4.27】</v>
      </c>
      <c r="AU6" s="35" t="str">
        <f>IF(AU7="",NA(),AU7)</f>
        <v>-</v>
      </c>
      <c r="AV6" s="35">
        <f t="shared" ref="AV6:BD6" si="6">IF(AV7="",NA(),AV7)</f>
        <v>35</v>
      </c>
      <c r="AW6" s="35">
        <f t="shared" si="6"/>
        <v>34.409999999999997</v>
      </c>
      <c r="AX6" s="35">
        <f t="shared" si="6"/>
        <v>36.93</v>
      </c>
      <c r="AY6" s="35">
        <f t="shared" si="6"/>
        <v>76.91</v>
      </c>
      <c r="AZ6" s="35" t="str">
        <f t="shared" si="6"/>
        <v>-</v>
      </c>
      <c r="BA6" s="35">
        <f t="shared" si="6"/>
        <v>79.239999999999995</v>
      </c>
      <c r="BB6" s="35">
        <f t="shared" si="6"/>
        <v>78.930000000000007</v>
      </c>
      <c r="BC6" s="35">
        <f t="shared" si="6"/>
        <v>77.94</v>
      </c>
      <c r="BD6" s="35">
        <f t="shared" si="6"/>
        <v>78.45</v>
      </c>
      <c r="BE6" s="34" t="str">
        <f>IF(BE7="","",IF(BE7="-","【-】","【"&amp;SUBSTITUTE(TEXT(BE7,"#,##0.00"),"-","△")&amp;"】"))</f>
        <v>【66.41】</v>
      </c>
      <c r="BF6" s="35" t="str">
        <f>IF(BF7="",NA(),BF7)</f>
        <v>-</v>
      </c>
      <c r="BG6" s="35">
        <f t="shared" ref="BG6:BO6" si="7">IF(BG7="",NA(),BG7)</f>
        <v>1403.29</v>
      </c>
      <c r="BH6" s="35">
        <f t="shared" si="7"/>
        <v>1347.89</v>
      </c>
      <c r="BI6" s="35">
        <f t="shared" si="7"/>
        <v>1251.49</v>
      </c>
      <c r="BJ6" s="35">
        <f t="shared" si="7"/>
        <v>1254.1500000000001</v>
      </c>
      <c r="BK6" s="35" t="str">
        <f t="shared" si="7"/>
        <v>-</v>
      </c>
      <c r="BL6" s="35">
        <f t="shared" si="7"/>
        <v>854.16</v>
      </c>
      <c r="BM6" s="35">
        <f t="shared" si="7"/>
        <v>848.31</v>
      </c>
      <c r="BN6" s="35">
        <f t="shared" si="7"/>
        <v>774.99</v>
      </c>
      <c r="BO6" s="35">
        <f t="shared" si="7"/>
        <v>799.41</v>
      </c>
      <c r="BP6" s="34" t="str">
        <f>IF(BP7="","",IF(BP7="-","【-】","【"&amp;SUBSTITUTE(TEXT(BP7,"#,##0.00"),"-","△")&amp;"】"))</f>
        <v>【707.33】</v>
      </c>
      <c r="BQ6" s="35" t="str">
        <f>IF(BQ7="",NA(),BQ7)</f>
        <v>-</v>
      </c>
      <c r="BR6" s="35">
        <f t="shared" ref="BR6:BZ6" si="8">IF(BR7="",NA(),BR7)</f>
        <v>80.5</v>
      </c>
      <c r="BS6" s="35">
        <f t="shared" si="8"/>
        <v>79.19</v>
      </c>
      <c r="BT6" s="35">
        <f t="shared" si="8"/>
        <v>83.98</v>
      </c>
      <c r="BU6" s="35">
        <f t="shared" si="8"/>
        <v>84.09</v>
      </c>
      <c r="BV6" s="35" t="str">
        <f t="shared" si="8"/>
        <v>-</v>
      </c>
      <c r="BW6" s="35">
        <f t="shared" si="8"/>
        <v>93.13</v>
      </c>
      <c r="BX6" s="35">
        <f t="shared" si="8"/>
        <v>94.38</v>
      </c>
      <c r="BY6" s="35">
        <f t="shared" si="8"/>
        <v>96.57</v>
      </c>
      <c r="BZ6" s="35">
        <f t="shared" si="8"/>
        <v>96.54</v>
      </c>
      <c r="CA6" s="34" t="str">
        <f>IF(CA7="","",IF(CA7="-","【-】","【"&amp;SUBSTITUTE(TEXT(CA7,"#,##0.00"),"-","△")&amp;"】"))</f>
        <v>【101.26】</v>
      </c>
      <c r="CB6" s="35" t="str">
        <f>IF(CB7="",NA(),CB7)</f>
        <v>-</v>
      </c>
      <c r="CC6" s="35">
        <f t="shared" ref="CC6:CK6" si="9">IF(CC7="",NA(),CC7)</f>
        <v>150.59</v>
      </c>
      <c r="CD6" s="35">
        <f t="shared" si="9"/>
        <v>152.30000000000001</v>
      </c>
      <c r="CE6" s="35">
        <f t="shared" si="9"/>
        <v>144.02000000000001</v>
      </c>
      <c r="CF6" s="35">
        <f t="shared" si="9"/>
        <v>144.18</v>
      </c>
      <c r="CG6" s="35" t="str">
        <f t="shared" si="9"/>
        <v>-</v>
      </c>
      <c r="CH6" s="35">
        <f t="shared" si="9"/>
        <v>167.97</v>
      </c>
      <c r="CI6" s="35">
        <f t="shared" si="9"/>
        <v>165.45</v>
      </c>
      <c r="CJ6" s="35">
        <f t="shared" si="9"/>
        <v>161.54</v>
      </c>
      <c r="CK6" s="35">
        <f t="shared" si="9"/>
        <v>162.81</v>
      </c>
      <c r="CL6" s="34" t="str">
        <f>IF(CL7="","",IF(CL7="-","【-】","【"&amp;SUBSTITUTE(TEXT(CL7,"#,##0.00"),"-","△")&amp;"】"))</f>
        <v>【136.39】</v>
      </c>
      <c r="CM6" s="35" t="str">
        <f>IF(CM7="",NA(),CM7)</f>
        <v>-</v>
      </c>
      <c r="CN6" s="35">
        <f t="shared" ref="CN6:CV6" si="10">IF(CN7="",NA(),CN7)</f>
        <v>97.31</v>
      </c>
      <c r="CO6" s="35">
        <f t="shared" si="10"/>
        <v>97.31</v>
      </c>
      <c r="CP6" s="35">
        <f t="shared" si="10"/>
        <v>91.53</v>
      </c>
      <c r="CQ6" s="35">
        <f t="shared" si="10"/>
        <v>91.44</v>
      </c>
      <c r="CR6" s="35" t="str">
        <f t="shared" si="10"/>
        <v>-</v>
      </c>
      <c r="CS6" s="35">
        <f t="shared" si="10"/>
        <v>64.87</v>
      </c>
      <c r="CT6" s="35">
        <f t="shared" si="10"/>
        <v>65.62</v>
      </c>
      <c r="CU6" s="35">
        <f t="shared" si="10"/>
        <v>64.67</v>
      </c>
      <c r="CV6" s="35">
        <f t="shared" si="10"/>
        <v>64.959999999999994</v>
      </c>
      <c r="CW6" s="34" t="str">
        <f>IF(CW7="","",IF(CW7="-","【-】","【"&amp;SUBSTITUTE(TEXT(CW7,"#,##0.00"),"-","△")&amp;"】"))</f>
        <v>【60.13】</v>
      </c>
      <c r="CX6" s="35" t="str">
        <f>IF(CX7="",NA(),CX7)</f>
        <v>-</v>
      </c>
      <c r="CY6" s="35">
        <f t="shared" ref="CY6:DG6" si="11">IF(CY7="",NA(),CY7)</f>
        <v>98.36</v>
      </c>
      <c r="CZ6" s="35">
        <f t="shared" si="11"/>
        <v>98.5</v>
      </c>
      <c r="DA6" s="35">
        <f t="shared" si="11"/>
        <v>98.6</v>
      </c>
      <c r="DB6" s="35">
        <f t="shared" si="11"/>
        <v>98.94</v>
      </c>
      <c r="DC6" s="35" t="str">
        <f t="shared" si="11"/>
        <v>-</v>
      </c>
      <c r="DD6" s="35">
        <f t="shared" si="11"/>
        <v>91.11</v>
      </c>
      <c r="DE6" s="35">
        <f t="shared" si="11"/>
        <v>91.44</v>
      </c>
      <c r="DF6" s="35">
        <f t="shared" si="11"/>
        <v>91.76</v>
      </c>
      <c r="DG6" s="35">
        <f t="shared" si="11"/>
        <v>92.3</v>
      </c>
      <c r="DH6" s="34" t="str">
        <f>IF(DH7="","",IF(DH7="-","【-】","【"&amp;SUBSTITUTE(TEXT(DH7,"#,##0.00"),"-","△")&amp;"】"))</f>
        <v>【95.06】</v>
      </c>
      <c r="DI6" s="35" t="str">
        <f>IF(DI7="",NA(),DI7)</f>
        <v>-</v>
      </c>
      <c r="DJ6" s="35">
        <f t="shared" ref="DJ6:DR6" si="12">IF(DJ7="",NA(),DJ7)</f>
        <v>32.89</v>
      </c>
      <c r="DK6" s="35">
        <f t="shared" si="12"/>
        <v>34.020000000000003</v>
      </c>
      <c r="DL6" s="35">
        <f t="shared" si="12"/>
        <v>35.54</v>
      </c>
      <c r="DM6" s="35">
        <f t="shared" si="12"/>
        <v>37.15</v>
      </c>
      <c r="DN6" s="35" t="str">
        <f t="shared" si="12"/>
        <v>-</v>
      </c>
      <c r="DO6" s="35">
        <f t="shared" si="12"/>
        <v>25.52</v>
      </c>
      <c r="DP6" s="35">
        <f t="shared" si="12"/>
        <v>25.89</v>
      </c>
      <c r="DQ6" s="35">
        <f t="shared" si="12"/>
        <v>26.63</v>
      </c>
      <c r="DR6" s="35">
        <f t="shared" si="12"/>
        <v>25.61</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0.76</v>
      </c>
      <c r="EA6" s="35">
        <f t="shared" si="13"/>
        <v>0.71</v>
      </c>
      <c r="EB6" s="35">
        <f t="shared" si="13"/>
        <v>0.95</v>
      </c>
      <c r="EC6" s="35">
        <f t="shared" si="13"/>
        <v>1.07</v>
      </c>
      <c r="ED6" s="34" t="str">
        <f>IF(ED7="","",IF(ED7="-","【-】","【"&amp;SUBSTITUTE(TEXT(ED7,"#,##0.00"),"-","△")&amp;"】"))</f>
        <v>【5.37】</v>
      </c>
      <c r="EE6" s="35" t="str">
        <f>IF(EE7="",NA(),EE7)</f>
        <v>-</v>
      </c>
      <c r="EF6" s="35">
        <f t="shared" ref="EF6:EN6" si="14">IF(EF7="",NA(),EF7)</f>
        <v>0.04</v>
      </c>
      <c r="EG6" s="35">
        <f t="shared" si="14"/>
        <v>0.04</v>
      </c>
      <c r="EH6" s="34">
        <f t="shared" si="14"/>
        <v>0</v>
      </c>
      <c r="EI6" s="34">
        <f t="shared" si="14"/>
        <v>0</v>
      </c>
      <c r="EJ6" s="35" t="str">
        <f t="shared" si="14"/>
        <v>-</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252085</v>
      </c>
      <c r="D7" s="37">
        <v>46</v>
      </c>
      <c r="E7" s="37">
        <v>17</v>
      </c>
      <c r="F7" s="37">
        <v>1</v>
      </c>
      <c r="G7" s="37">
        <v>0</v>
      </c>
      <c r="H7" s="37" t="s">
        <v>108</v>
      </c>
      <c r="I7" s="37" t="s">
        <v>109</v>
      </c>
      <c r="J7" s="37" t="s">
        <v>110</v>
      </c>
      <c r="K7" s="37" t="s">
        <v>111</v>
      </c>
      <c r="L7" s="37" t="s">
        <v>112</v>
      </c>
      <c r="M7" s="37" t="s">
        <v>113</v>
      </c>
      <c r="N7" s="38" t="s">
        <v>114</v>
      </c>
      <c r="O7" s="38">
        <v>37.79</v>
      </c>
      <c r="P7" s="38">
        <v>99.13</v>
      </c>
      <c r="Q7" s="38">
        <v>85.39</v>
      </c>
      <c r="R7" s="38">
        <v>2470</v>
      </c>
      <c r="S7" s="38">
        <v>68882</v>
      </c>
      <c r="T7" s="38">
        <v>52.69</v>
      </c>
      <c r="U7" s="38">
        <v>1307.31</v>
      </c>
      <c r="V7" s="38">
        <v>68216</v>
      </c>
      <c r="W7" s="38">
        <v>16.600000000000001</v>
      </c>
      <c r="X7" s="38">
        <v>4109.3999999999996</v>
      </c>
      <c r="Y7" s="38" t="s">
        <v>114</v>
      </c>
      <c r="Z7" s="38">
        <v>103.85</v>
      </c>
      <c r="AA7" s="38">
        <v>104.52</v>
      </c>
      <c r="AB7" s="38">
        <v>102.23</v>
      </c>
      <c r="AC7" s="38">
        <v>106.79</v>
      </c>
      <c r="AD7" s="38" t="s">
        <v>114</v>
      </c>
      <c r="AE7" s="38">
        <v>108.77</v>
      </c>
      <c r="AF7" s="38">
        <v>109.48</v>
      </c>
      <c r="AG7" s="38">
        <v>109.27</v>
      </c>
      <c r="AH7" s="38">
        <v>108.03</v>
      </c>
      <c r="AI7" s="38">
        <v>108.8</v>
      </c>
      <c r="AJ7" s="38" t="s">
        <v>114</v>
      </c>
      <c r="AK7" s="38">
        <v>0</v>
      </c>
      <c r="AL7" s="38">
        <v>0</v>
      </c>
      <c r="AM7" s="38">
        <v>0</v>
      </c>
      <c r="AN7" s="38">
        <v>0</v>
      </c>
      <c r="AO7" s="38" t="s">
        <v>114</v>
      </c>
      <c r="AP7" s="38">
        <v>21.47</v>
      </c>
      <c r="AQ7" s="38">
        <v>16.34</v>
      </c>
      <c r="AR7" s="38">
        <v>15.65</v>
      </c>
      <c r="AS7" s="38">
        <v>13.55</v>
      </c>
      <c r="AT7" s="38">
        <v>4.2699999999999996</v>
      </c>
      <c r="AU7" s="38" t="s">
        <v>114</v>
      </c>
      <c r="AV7" s="38">
        <v>35</v>
      </c>
      <c r="AW7" s="38">
        <v>34.409999999999997</v>
      </c>
      <c r="AX7" s="38">
        <v>36.93</v>
      </c>
      <c r="AY7" s="38">
        <v>76.91</v>
      </c>
      <c r="AZ7" s="38" t="s">
        <v>114</v>
      </c>
      <c r="BA7" s="38">
        <v>79.239999999999995</v>
      </c>
      <c r="BB7" s="38">
        <v>78.930000000000007</v>
      </c>
      <c r="BC7" s="38">
        <v>77.94</v>
      </c>
      <c r="BD7" s="38">
        <v>78.45</v>
      </c>
      <c r="BE7" s="38">
        <v>66.41</v>
      </c>
      <c r="BF7" s="38" t="s">
        <v>114</v>
      </c>
      <c r="BG7" s="38">
        <v>1403.29</v>
      </c>
      <c r="BH7" s="38">
        <v>1347.89</v>
      </c>
      <c r="BI7" s="38">
        <v>1251.49</v>
      </c>
      <c r="BJ7" s="38">
        <v>1254.1500000000001</v>
      </c>
      <c r="BK7" s="38" t="s">
        <v>114</v>
      </c>
      <c r="BL7" s="38">
        <v>854.16</v>
      </c>
      <c r="BM7" s="38">
        <v>848.31</v>
      </c>
      <c r="BN7" s="38">
        <v>774.99</v>
      </c>
      <c r="BO7" s="38">
        <v>799.41</v>
      </c>
      <c r="BP7" s="38">
        <v>707.33</v>
      </c>
      <c r="BQ7" s="38" t="s">
        <v>114</v>
      </c>
      <c r="BR7" s="38">
        <v>80.5</v>
      </c>
      <c r="BS7" s="38">
        <v>79.19</v>
      </c>
      <c r="BT7" s="38">
        <v>83.98</v>
      </c>
      <c r="BU7" s="38">
        <v>84.09</v>
      </c>
      <c r="BV7" s="38" t="s">
        <v>114</v>
      </c>
      <c r="BW7" s="38">
        <v>93.13</v>
      </c>
      <c r="BX7" s="38">
        <v>94.38</v>
      </c>
      <c r="BY7" s="38">
        <v>96.57</v>
      </c>
      <c r="BZ7" s="38">
        <v>96.54</v>
      </c>
      <c r="CA7" s="38">
        <v>101.26</v>
      </c>
      <c r="CB7" s="38" t="s">
        <v>114</v>
      </c>
      <c r="CC7" s="38">
        <v>150.59</v>
      </c>
      <c r="CD7" s="38">
        <v>152.30000000000001</v>
      </c>
      <c r="CE7" s="38">
        <v>144.02000000000001</v>
      </c>
      <c r="CF7" s="38">
        <v>144.18</v>
      </c>
      <c r="CG7" s="38" t="s">
        <v>114</v>
      </c>
      <c r="CH7" s="38">
        <v>167.97</v>
      </c>
      <c r="CI7" s="38">
        <v>165.45</v>
      </c>
      <c r="CJ7" s="38">
        <v>161.54</v>
      </c>
      <c r="CK7" s="38">
        <v>162.81</v>
      </c>
      <c r="CL7" s="38">
        <v>136.38999999999999</v>
      </c>
      <c r="CM7" s="38" t="s">
        <v>114</v>
      </c>
      <c r="CN7" s="38">
        <v>97.31</v>
      </c>
      <c r="CO7" s="38">
        <v>97.31</v>
      </c>
      <c r="CP7" s="38">
        <v>91.53</v>
      </c>
      <c r="CQ7" s="38">
        <v>91.44</v>
      </c>
      <c r="CR7" s="38" t="s">
        <v>114</v>
      </c>
      <c r="CS7" s="38">
        <v>64.87</v>
      </c>
      <c r="CT7" s="38">
        <v>65.62</v>
      </c>
      <c r="CU7" s="38">
        <v>64.67</v>
      </c>
      <c r="CV7" s="38">
        <v>64.959999999999994</v>
      </c>
      <c r="CW7" s="38">
        <v>60.13</v>
      </c>
      <c r="CX7" s="38" t="s">
        <v>114</v>
      </c>
      <c r="CY7" s="38">
        <v>98.36</v>
      </c>
      <c r="CZ7" s="38">
        <v>98.5</v>
      </c>
      <c r="DA7" s="38">
        <v>98.6</v>
      </c>
      <c r="DB7" s="38">
        <v>98.94</v>
      </c>
      <c r="DC7" s="38" t="s">
        <v>114</v>
      </c>
      <c r="DD7" s="38">
        <v>91.11</v>
      </c>
      <c r="DE7" s="38">
        <v>91.44</v>
      </c>
      <c r="DF7" s="38">
        <v>91.76</v>
      </c>
      <c r="DG7" s="38">
        <v>92.3</v>
      </c>
      <c r="DH7" s="38">
        <v>95.06</v>
      </c>
      <c r="DI7" s="38" t="s">
        <v>114</v>
      </c>
      <c r="DJ7" s="38">
        <v>32.89</v>
      </c>
      <c r="DK7" s="38">
        <v>34.020000000000003</v>
      </c>
      <c r="DL7" s="38">
        <v>35.54</v>
      </c>
      <c r="DM7" s="38">
        <v>37.15</v>
      </c>
      <c r="DN7" s="38" t="s">
        <v>114</v>
      </c>
      <c r="DO7" s="38">
        <v>25.52</v>
      </c>
      <c r="DP7" s="38">
        <v>25.89</v>
      </c>
      <c r="DQ7" s="38">
        <v>26.63</v>
      </c>
      <c r="DR7" s="38">
        <v>25.61</v>
      </c>
      <c r="DS7" s="38">
        <v>38.130000000000003</v>
      </c>
      <c r="DT7" s="38" t="s">
        <v>114</v>
      </c>
      <c r="DU7" s="38">
        <v>0</v>
      </c>
      <c r="DV7" s="38">
        <v>0</v>
      </c>
      <c r="DW7" s="38">
        <v>0</v>
      </c>
      <c r="DX7" s="38">
        <v>0</v>
      </c>
      <c r="DY7" s="38" t="s">
        <v>114</v>
      </c>
      <c r="DZ7" s="38">
        <v>0.76</v>
      </c>
      <c r="EA7" s="38">
        <v>0.71</v>
      </c>
      <c r="EB7" s="38">
        <v>0.95</v>
      </c>
      <c r="EC7" s="38">
        <v>1.07</v>
      </c>
      <c r="ED7" s="38">
        <v>5.37</v>
      </c>
      <c r="EE7" s="38" t="s">
        <v>114</v>
      </c>
      <c r="EF7" s="38">
        <v>0.04</v>
      </c>
      <c r="EG7" s="38">
        <v>0.04</v>
      </c>
      <c r="EH7" s="38">
        <v>0</v>
      </c>
      <c r="EI7" s="38">
        <v>0</v>
      </c>
      <c r="EJ7" s="38" t="s">
        <v>114</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2019-01-31T04:29:50Z</cp:lastPrinted>
  <dcterms:created xsi:type="dcterms:W3CDTF">2018-12-03T08:49:41Z</dcterms:created>
  <dcterms:modified xsi:type="dcterms:W3CDTF">2019-02-08T06:27:42Z</dcterms:modified>
  <cp:category/>
</cp:coreProperties>
</file>