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Ob6eeTF3OYZVdXXAEuZMhT0eOCozDsbJiwSOea7kuziC6pfoTRHZh6Dm950f+BsbN5zqNy/Qre+qtbm3OZJdg==" workbookSaltValue="9WnlcSWKyRoLnyXlg07BS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B10" i="4"/>
  <c r="AT8" i="4"/>
  <c r="W8" i="4"/>
  <c r="P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<sst xmlns="http://schemas.openxmlformats.org/spreadsheetml/2006/main" count="301" uniqueCount="123">
  <si>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</si>
  <si>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</si>
  <si>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</si>
  <si>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</si>
  <si>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</si>
  <si>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</si>
  <si>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</si>
  <si>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</si>
  <si>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</si>
  <si>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</si>
  <si>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</si>
  <si>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</si>
  <si>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</si>
  <si>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</si>
  <si>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</si>
  <si>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</si>
  <si>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</si>
  <si>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</si>
  <si>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</si>
  <si>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</si>
  <si>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</si>
  <si>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</si>
  <si>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</si>
  <si>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</si>
  <si>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</si>
  <si>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</si>
  <si>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</si>
  <si>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</si>
  <si>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</si>
  <si>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</si>
  <si>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</si>
  <si>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</si>
  <si>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</si>
  <si>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</si>
  <si>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</si>
  <si>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</si>
  <si>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</si>
  <si>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</si>
  <si>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</si>
  <si>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</si>
  <si>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</si>
  <si>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</si>
  <si>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</si>
  <si>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</si>
  <si>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</si>
  <si>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</si>
  <si>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</si>
  <si>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</si>
  <si>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</si>
  <si>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</si>
  <si>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</si>
  <si>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</si>
  <si>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</si>
  <si>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</si>
  <si>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</si>
  <si>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</si>
  <si>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</si>
  <si>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</si>
  <si>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</si>
  <si>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</si>
  <si>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</si>
  <si>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</si>
  <si>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</si>
  <si>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</si>
  <si>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</si>
  <si>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</si>
  <si>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</si>
  <si>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</si>
  <si>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</si>
  <si>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</si>
  <si>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</si>
  <si>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</si>
  <si>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</si>
  <si>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</si>
  <si>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</si>
  <si>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</si>
  <si>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</si>
  <si>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</si>
  <si>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</si>
  <si>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</si>
  <si>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</si>
  <si>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</si>
  <si>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</si>
  <si>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</si>
  <si>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</si>
  <si>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</si>
  <si>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</si>
  <si>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</si>
  <si>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</si>
  <si>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</si>
  <si>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</si>
  <si>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</si>
  <si>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</si>
  <si>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</si>
  <si>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</si>
  <si>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</si>
  <si>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</si>
  <si>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</si>
  <si>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</si>
  <si>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</si>
  <si>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</si>
  <si>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</si>
  <si>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</si>
  <si>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</si>
  <si>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</si>
  <si>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</si>
  <si>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</si>
  <si>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</si>
  <si>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</si>
  <si>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</si>
  <si>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</si>
  <si>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</si>
  <si>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</si>
  <si>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</si>
  <si>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</si>
  <si>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</si>
  <si>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</si>
  <si>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</si>
  <si>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</si>
  <si>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</si>
  <si>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本市では昨年度策定した第８期経営計画をもとに、平成29年４月より下水道使用料の改定を行った。近隣他市と比較して使用料の設定水準が低いことから、使用料収入の確保を目的に平均9.1%値上げを行った。
　今後人口増加の鈍化、節水意識の高まりなどで使用料収入が伸び悩むと予想されるなか、維持管理費の削減を行う。また引続き長寿命化計画等に取組み、管渠等の更新時期の把握、経営戦略策定など、健全な財政運営を推進していく。</t>
    <rPh sb="5" eb="8">
      <t>サクネンド</t>
    </rPh>
    <rPh sb="8" eb="10">
      <t>サクテイ</t>
    </rPh>
    <rPh sb="24" eb="26">
      <t>ヘイセイ</t>
    </rPh>
    <rPh sb="28" eb="29">
      <t>ネン</t>
    </rPh>
    <rPh sb="30" eb="31">
      <t>ガツ</t>
    </rPh>
    <rPh sb="33" eb="36">
      <t>ゲスイドウ</t>
    </rPh>
    <rPh sb="36" eb="39">
      <t>シヨウリョウ</t>
    </rPh>
    <rPh sb="40" eb="42">
      <t>カイテイ</t>
    </rPh>
    <rPh sb="43" eb="44">
      <t>オコナ</t>
    </rPh>
    <rPh sb="47" eb="49">
      <t>キンリン</t>
    </rPh>
    <rPh sb="49" eb="50">
      <t>タ</t>
    </rPh>
    <rPh sb="50" eb="51">
      <t>シ</t>
    </rPh>
    <rPh sb="65" eb="66">
      <t>ヒク</t>
    </rPh>
    <rPh sb="72" eb="75">
      <t>シヨウリョウ</t>
    </rPh>
    <rPh sb="75" eb="77">
      <t>シュウニュウ</t>
    </rPh>
    <rPh sb="78" eb="80">
      <t>カクホ</t>
    </rPh>
    <rPh sb="81" eb="83">
      <t>モクテキ</t>
    </rPh>
    <rPh sb="84" eb="86">
      <t>ヘイキン</t>
    </rPh>
    <rPh sb="90" eb="92">
      <t>ネアゲ</t>
    </rPh>
    <rPh sb="94" eb="95">
      <t>オコナ</t>
    </rPh>
    <rPh sb="100" eb="102">
      <t>コンゴ</t>
    </rPh>
    <rPh sb="102" eb="104">
      <t>ジンコウ</t>
    </rPh>
    <rPh sb="104" eb="106">
      <t>ゾウカ</t>
    </rPh>
    <rPh sb="107" eb="109">
      <t>ドンカ</t>
    </rPh>
    <rPh sb="110" eb="112">
      <t>セッスイ</t>
    </rPh>
    <rPh sb="112" eb="114">
      <t>イシキ</t>
    </rPh>
    <rPh sb="115" eb="116">
      <t>タカ</t>
    </rPh>
    <rPh sb="121" eb="124">
      <t>シヨウリョウ</t>
    </rPh>
    <rPh sb="124" eb="126">
      <t>シュウニュウ</t>
    </rPh>
    <rPh sb="127" eb="128">
      <t>ノ</t>
    </rPh>
    <rPh sb="129" eb="130">
      <t>ナヤ</t>
    </rPh>
    <rPh sb="132" eb="134">
      <t>ヨソウ</t>
    </rPh>
    <rPh sb="140" eb="142">
      <t>イジ</t>
    </rPh>
    <rPh sb="142" eb="144">
      <t>カンリ</t>
    </rPh>
    <rPh sb="144" eb="145">
      <t>ヒ</t>
    </rPh>
    <rPh sb="146" eb="148">
      <t>サクゲン</t>
    </rPh>
    <rPh sb="154" eb="155">
      <t>ヒ</t>
    </rPh>
    <rPh sb="155" eb="156">
      <t>ツヅ</t>
    </rPh>
    <rPh sb="157" eb="158">
      <t>チョウ</t>
    </rPh>
    <rPh sb="158" eb="161">
      <t>ジュミョウカ</t>
    </rPh>
    <rPh sb="161" eb="163">
      <t>ケイカク</t>
    </rPh>
    <rPh sb="163" eb="164">
      <t>トウ</t>
    </rPh>
    <rPh sb="165" eb="167">
      <t>トリクミ</t>
    </rPh>
    <rPh sb="169" eb="171">
      <t>カンキョ</t>
    </rPh>
    <rPh sb="171" eb="172">
      <t>トウ</t>
    </rPh>
    <rPh sb="173" eb="175">
      <t>コウシン</t>
    </rPh>
    <rPh sb="175" eb="177">
      <t>ジキ</t>
    </rPh>
    <rPh sb="178" eb="180">
      <t>ハアク</t>
    </rPh>
    <rPh sb="181" eb="183">
      <t>ケイエイ</t>
    </rPh>
    <rPh sb="183" eb="185">
      <t>センリャク</t>
    </rPh>
    <rPh sb="185" eb="187">
      <t>サクテイ</t>
    </rPh>
    <rPh sb="190" eb="192">
      <t>ケンゼン</t>
    </rPh>
    <rPh sb="193" eb="195">
      <t>ザイセイ</t>
    </rPh>
    <rPh sb="195" eb="197">
      <t>ウンエイ</t>
    </rPh>
    <rPh sb="198" eb="200">
      <t>スイシン</t>
    </rPh>
    <phoneticPr fontId="16"/>
  </si>
  <si>
    <t>① 有形固定資産減価償却率は類似団体より低い水準となっており、施設の老朽化率は低いと考える。
②③ 管渠老朽化率・管渠改善率は管渠の耐用年数を超過したものはないため、0となっている。今後、増加することが見込まれるため、計画的な更新と将来的な更新需要について把握が必要である。</t>
    <rPh sb="2" eb="4">
      <t>ユウケイ</t>
    </rPh>
    <rPh sb="4" eb="6">
      <t>コテイ</t>
    </rPh>
    <rPh sb="6" eb="8">
      <t>シサン</t>
    </rPh>
    <rPh sb="8" eb="10">
      <t>ゲンカ</t>
    </rPh>
    <rPh sb="10" eb="12">
      <t>ショウキャク</t>
    </rPh>
    <rPh sb="12" eb="13">
      <t>リツ</t>
    </rPh>
    <rPh sb="14" eb="16">
      <t>ルイジ</t>
    </rPh>
    <rPh sb="16" eb="18">
      <t>ダンタイ</t>
    </rPh>
    <rPh sb="20" eb="21">
      <t>ヒク</t>
    </rPh>
    <rPh sb="22" eb="24">
      <t>スイジュン</t>
    </rPh>
    <rPh sb="31" eb="33">
      <t>シセツ</t>
    </rPh>
    <rPh sb="34" eb="37">
      <t>ロウキュウカ</t>
    </rPh>
    <rPh sb="37" eb="38">
      <t>リツ</t>
    </rPh>
    <rPh sb="39" eb="40">
      <t>ヒク</t>
    </rPh>
    <rPh sb="42" eb="43">
      <t>カンガ</t>
    </rPh>
    <rPh sb="50" eb="52">
      <t>カンキョ</t>
    </rPh>
    <rPh sb="52" eb="55">
      <t>ロウキュウカ</t>
    </rPh>
    <rPh sb="55" eb="56">
      <t>リツ</t>
    </rPh>
    <rPh sb="57" eb="59">
      <t>カンキョ</t>
    </rPh>
    <rPh sb="59" eb="61">
      <t>カイゼン</t>
    </rPh>
    <rPh sb="61" eb="62">
      <t>リツ</t>
    </rPh>
    <rPh sb="63" eb="65">
      <t>カンキョ</t>
    </rPh>
    <rPh sb="66" eb="68">
      <t>タイヨウ</t>
    </rPh>
    <rPh sb="68" eb="70">
      <t>ネンスウ</t>
    </rPh>
    <rPh sb="71" eb="73">
      <t>チョウカ</t>
    </rPh>
    <rPh sb="91" eb="93">
      <t>コンゴ</t>
    </rPh>
    <rPh sb="94" eb="96">
      <t>ゾウカ</t>
    </rPh>
    <rPh sb="101" eb="103">
      <t>ミコ</t>
    </rPh>
    <rPh sb="109" eb="112">
      <t>ケイカクテキ</t>
    </rPh>
    <rPh sb="113" eb="115">
      <t>コウシン</t>
    </rPh>
    <rPh sb="116" eb="119">
      <t>ショウライテキ</t>
    </rPh>
    <rPh sb="120" eb="122">
      <t>コウシン</t>
    </rPh>
    <rPh sb="122" eb="124">
      <t>ジュヨウ</t>
    </rPh>
    <rPh sb="128" eb="130">
      <t>ハアク</t>
    </rPh>
    <rPh sb="131" eb="133">
      <t>ヒツヨウ</t>
    </rPh>
    <phoneticPr fontId="16"/>
  </si>
  <si>
    <t>① 経常収支比率は100％を超えているものの、類似団体と比較して低い水準である。費用削減や、更新投資等に充てる財源が確保されているとはいえない状況である。健全経営をしていくために費用の削減と収益の増加が必要である。
③ 流動比率は類似団体と比較して大きく下回っており、企業債残高が多いことが理由として考えられる。支払能力を高めるための経営改善を図っていく必要があり、今後も続くと考えられる。
④ 平成29年4月より下水道使用料を平均9.1%上げたことにより料金収入に対する企業債残高の割合が若干改善したものの、依然類似団体より高い状況であり今後も続くと考えられる。
⑤ 経費回収率は汚水処理費の増加により減少し、類似団体と比較しても低い水準であり、維持管理費の削減が必要がある。
⑥ 汚水処理原価は法適化以前から引続き類似団体より高い水準であり、維持管理費の削減が必要である。
⑦ 施設利用率は類似団体より高い水準であり、適切な施設規模と考える。
⑧ 水洗化率は管渠を含めた施設の効率的な利用ができていると考える。</t>
    <rPh sb="2" eb="4">
      <t>ケイジョウ</t>
    </rPh>
    <rPh sb="4" eb="6">
      <t>シュウシ</t>
    </rPh>
    <rPh sb="6" eb="8">
      <t>ヒリツ</t>
    </rPh>
    <rPh sb="14" eb="15">
      <t>コ</t>
    </rPh>
    <rPh sb="23" eb="25">
      <t>ルイジ</t>
    </rPh>
    <rPh sb="25" eb="27">
      <t>ダンタイ</t>
    </rPh>
    <rPh sb="28" eb="30">
      <t>ヒカク</t>
    </rPh>
    <rPh sb="32" eb="33">
      <t>ヒク</t>
    </rPh>
    <rPh sb="34" eb="36">
      <t>スイジュン</t>
    </rPh>
    <rPh sb="40" eb="42">
      <t>ヒヨウ</t>
    </rPh>
    <rPh sb="42" eb="44">
      <t>サクゲン</t>
    </rPh>
    <rPh sb="46" eb="48">
      <t>コウシン</t>
    </rPh>
    <rPh sb="48" eb="50">
      <t>トウシ</t>
    </rPh>
    <rPh sb="50" eb="51">
      <t>トウ</t>
    </rPh>
    <rPh sb="52" eb="53">
      <t>ア</t>
    </rPh>
    <rPh sb="55" eb="57">
      <t>ザイゲン</t>
    </rPh>
    <rPh sb="58" eb="60">
      <t>カクホ</t>
    </rPh>
    <rPh sb="71" eb="73">
      <t>ジョウキョウ</t>
    </rPh>
    <rPh sb="77" eb="79">
      <t>ケンゼン</t>
    </rPh>
    <rPh sb="79" eb="81">
      <t>ケイエイ</t>
    </rPh>
    <rPh sb="89" eb="91">
      <t>ヒヨウ</t>
    </rPh>
    <rPh sb="92" eb="94">
      <t>サクゲン</t>
    </rPh>
    <rPh sb="95" eb="97">
      <t>シュウエキ</t>
    </rPh>
    <rPh sb="98" eb="100">
      <t>ゾウカ</t>
    </rPh>
    <rPh sb="101" eb="103">
      <t>ヒツヨウ</t>
    </rPh>
    <rPh sb="110" eb="112">
      <t>リュウドウ</t>
    </rPh>
    <rPh sb="112" eb="114">
      <t>ヒリツ</t>
    </rPh>
    <rPh sb="115" eb="117">
      <t>ルイジ</t>
    </rPh>
    <rPh sb="117" eb="119">
      <t>ダンタイ</t>
    </rPh>
    <rPh sb="120" eb="122">
      <t>ヒカク</t>
    </rPh>
    <rPh sb="124" eb="125">
      <t>オオ</t>
    </rPh>
    <rPh sb="127" eb="129">
      <t>シタマワ</t>
    </rPh>
    <rPh sb="134" eb="136">
      <t>キギョウ</t>
    </rPh>
    <rPh sb="136" eb="137">
      <t>サイ</t>
    </rPh>
    <rPh sb="137" eb="139">
      <t>ザンダカ</t>
    </rPh>
    <rPh sb="140" eb="141">
      <t>オオ</t>
    </rPh>
    <rPh sb="145" eb="147">
      <t>リユウ</t>
    </rPh>
    <rPh sb="150" eb="151">
      <t>カンガ</t>
    </rPh>
    <rPh sb="156" eb="158">
      <t>シハライ</t>
    </rPh>
    <rPh sb="158" eb="160">
      <t>ノウリョク</t>
    </rPh>
    <rPh sb="161" eb="162">
      <t>タカ</t>
    </rPh>
    <rPh sb="167" eb="169">
      <t>ケイエイ</t>
    </rPh>
    <rPh sb="169" eb="171">
      <t>カイゼン</t>
    </rPh>
    <rPh sb="172" eb="173">
      <t>ハカ</t>
    </rPh>
    <rPh sb="177" eb="179">
      <t>ヒツヨウ</t>
    </rPh>
    <rPh sb="183" eb="185">
      <t>コンゴ</t>
    </rPh>
    <rPh sb="186" eb="187">
      <t>ツヅ</t>
    </rPh>
    <rPh sb="189" eb="190">
      <t>カンガ</t>
    </rPh>
    <rPh sb="198" eb="200">
      <t>ヘイセイ</t>
    </rPh>
    <rPh sb="207" eb="210">
      <t>ゲスイドウ</t>
    </rPh>
    <rPh sb="210" eb="213">
      <t>シヨウリョウ</t>
    </rPh>
    <rPh sb="214" eb="216">
      <t>ヘイキン</t>
    </rPh>
    <rPh sb="220" eb="221">
      <t>ア</t>
    </rPh>
    <rPh sb="228" eb="230">
      <t>リョウキン</t>
    </rPh>
    <rPh sb="230" eb="232">
      <t>シュウニュウ</t>
    </rPh>
    <rPh sb="233" eb="234">
      <t>タイ</t>
    </rPh>
    <rPh sb="236" eb="238">
      <t>キギョウ</t>
    </rPh>
    <rPh sb="238" eb="239">
      <t>サイ</t>
    </rPh>
    <rPh sb="239" eb="241">
      <t>ザンダカ</t>
    </rPh>
    <rPh sb="242" eb="244">
      <t>ワリアイ</t>
    </rPh>
    <rPh sb="245" eb="247">
      <t>ジャッカン</t>
    </rPh>
    <rPh sb="247" eb="249">
      <t>カイゼン</t>
    </rPh>
    <rPh sb="255" eb="257">
      <t>イゼン</t>
    </rPh>
    <rPh sb="257" eb="259">
      <t>ルイジ</t>
    </rPh>
    <rPh sb="259" eb="261">
      <t>ダンタイ</t>
    </rPh>
    <rPh sb="263" eb="264">
      <t>タカ</t>
    </rPh>
    <rPh sb="265" eb="267">
      <t>ジョウキョウ</t>
    </rPh>
    <rPh sb="270" eb="272">
      <t>コンゴ</t>
    </rPh>
    <rPh sb="273" eb="274">
      <t>ツヅ</t>
    </rPh>
    <rPh sb="276" eb="277">
      <t>カンガ</t>
    </rPh>
    <rPh sb="285" eb="287">
      <t>ケイヒ</t>
    </rPh>
    <rPh sb="287" eb="289">
      <t>カイシュウ</t>
    </rPh>
    <rPh sb="289" eb="290">
      <t>リツ</t>
    </rPh>
    <rPh sb="291" eb="293">
      <t>オスイ</t>
    </rPh>
    <rPh sb="293" eb="295">
      <t>ショリ</t>
    </rPh>
    <rPh sb="295" eb="296">
      <t>ヒ</t>
    </rPh>
    <rPh sb="297" eb="299">
      <t>ゾウカ</t>
    </rPh>
    <rPh sb="302" eb="304">
      <t>ゲンショウ</t>
    </rPh>
    <rPh sb="306" eb="308">
      <t>ルイジ</t>
    </rPh>
    <rPh sb="308" eb="310">
      <t>ダンタイ</t>
    </rPh>
    <rPh sb="311" eb="313">
      <t>ヒカク</t>
    </rPh>
    <rPh sb="316" eb="317">
      <t>ヒク</t>
    </rPh>
    <rPh sb="318" eb="320">
      <t>スイジュン</t>
    </rPh>
    <rPh sb="324" eb="326">
      <t>イジ</t>
    </rPh>
    <rPh sb="326" eb="328">
      <t>カンリ</t>
    </rPh>
    <rPh sb="328" eb="329">
      <t>ヒ</t>
    </rPh>
    <rPh sb="330" eb="332">
      <t>サクゲン</t>
    </rPh>
    <rPh sb="333" eb="335">
      <t>ヒツヨウ</t>
    </rPh>
    <rPh sb="342" eb="344">
      <t>オスイ</t>
    </rPh>
    <rPh sb="344" eb="346">
      <t>ショリ</t>
    </rPh>
    <rPh sb="346" eb="348">
      <t>ゲンカ</t>
    </rPh>
    <rPh sb="349" eb="350">
      <t>ホウ</t>
    </rPh>
    <rPh sb="350" eb="351">
      <t>テキ</t>
    </rPh>
    <rPh sb="351" eb="352">
      <t>カ</t>
    </rPh>
    <rPh sb="352" eb="354">
      <t>イゼン</t>
    </rPh>
    <rPh sb="356" eb="357">
      <t>ヒ</t>
    </rPh>
    <rPh sb="357" eb="358">
      <t>ツヅ</t>
    </rPh>
    <rPh sb="359" eb="361">
      <t>ルイジ</t>
    </rPh>
    <rPh sb="361" eb="363">
      <t>ダンタイ</t>
    </rPh>
    <rPh sb="365" eb="366">
      <t>タカ</t>
    </rPh>
    <rPh sb="367" eb="369">
      <t>スイジュン</t>
    </rPh>
    <rPh sb="373" eb="375">
      <t>イジ</t>
    </rPh>
    <rPh sb="375" eb="377">
      <t>カンリ</t>
    </rPh>
    <rPh sb="377" eb="378">
      <t>ヒ</t>
    </rPh>
    <rPh sb="379" eb="381">
      <t>サクゲン</t>
    </rPh>
    <rPh sb="382" eb="384">
      <t>ヒツヨウ</t>
    </rPh>
    <rPh sb="391" eb="393">
      <t>シセツ</t>
    </rPh>
    <rPh sb="393" eb="396">
      <t>リヨウリツ</t>
    </rPh>
    <rPh sb="397" eb="399">
      <t>ルイジ</t>
    </rPh>
    <rPh sb="399" eb="401">
      <t>ダンタイ</t>
    </rPh>
    <rPh sb="403" eb="404">
      <t>タカ</t>
    </rPh>
    <rPh sb="405" eb="407">
      <t>スイジュン</t>
    </rPh>
    <rPh sb="411" eb="413">
      <t>テキセツ</t>
    </rPh>
    <rPh sb="414" eb="416">
      <t>シセツ</t>
    </rPh>
    <rPh sb="416" eb="418">
      <t>キボ</t>
    </rPh>
    <rPh sb="419" eb="420">
      <t>カンガ</t>
    </rPh>
    <rPh sb="426" eb="429">
      <t>スイセンカ</t>
    </rPh>
    <rPh sb="429" eb="430">
      <t>リツ</t>
    </rPh>
    <rPh sb="431" eb="433">
      <t>カンキョ</t>
    </rPh>
    <rPh sb="434" eb="435">
      <t>フク</t>
    </rPh>
    <rPh sb="437" eb="439">
      <t>シセツ</t>
    </rPh>
    <rPh sb="440" eb="443">
      <t>コウリツテキ</t>
    </rPh>
    <rPh sb="444" eb="446">
      <t>リヨウ</t>
    </rPh>
    <rPh sb="453" eb="454">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</si>
</sst>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413-4F08-B1CA-4B4B3C1AF737}"/>
            </c:ext>
          </c:extLst>
        </c:ser>
        <c:dLbls>
          <c:showLegendKey val="0"/>
          <c:showVal val="0"/>
          <c:showCatName val="0"/>
          <c:showSerName val="0"/>
          <c:showPercent val="0"/>
          <c:showBubbleSize val="0"/>
        </c:dLbls>
        <c:gapWidth val="150"/>
        <c:axId val="93247744"/>
        <c:axId val="9338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c:v>
                </c:pt>
                <c:pt idx="4">
                  <c:v>0.14000000000000001</c:v>
                </c:pt>
              </c:numCache>
            </c:numRef>
          </c:val>
          <c:smooth val="0"/>
          <c:extLst xmlns:c16r2="http://schemas.microsoft.com/office/drawing/2015/06/chart">
            <c:ext xmlns:c16="http://schemas.microsoft.com/office/drawing/2014/chart" uri="{C3380CC4-5D6E-409C-BE32-E72D297353CC}">
              <c16:uniqueId val="{00000001-D413-4F08-B1CA-4B4B3C1AF737}"/>
            </c:ext>
          </c:extLst>
        </c:ser>
        <c:dLbls>
          <c:showLegendKey val="0"/>
          <c:showVal val="0"/>
          <c:showCatName val="0"/>
          <c:showSerName val="0"/>
          <c:showPercent val="0"/>
          <c:showBubbleSize val="0"/>
        </c:dLbls>
        <c:marker val="1"/>
        <c:smooth val="0"/>
        <c:axId val="93247744"/>
        <c:axId val="93381760"/>
      </c:lineChart>
      <c:dateAx>
        <c:axId val="93247744"/>
        <c:scaling>
          <c:orientation val="minMax"/>
        </c:scaling>
        <c:delete val="1"/>
        <c:axPos val="b"/>
        <c:numFmt formatCode="ge" sourceLinked="1"/>
        <c:majorTickMark val="none"/>
        <c:minorTickMark val="none"/>
        <c:tickLblPos val="none"/>
        <c:crossAx val="93381760"/>
        <c:crosses val="autoZero"/>
        <c:auto val="1"/>
        <c:lblOffset val="100"/>
        <c:baseTimeUnit val="years"/>
      </c:dateAx>
      <c:valAx>
        <c:axId val="933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90.77</c:v>
                </c:pt>
                <c:pt idx="4">
                  <c:v>95.56</c:v>
                </c:pt>
              </c:numCache>
            </c:numRef>
          </c:val>
          <c:extLst xmlns:c16r2="http://schemas.microsoft.com/office/drawing/2015/06/chart">
            <c:ext xmlns:c16="http://schemas.microsoft.com/office/drawing/2014/chart" uri="{C3380CC4-5D6E-409C-BE32-E72D297353CC}">
              <c16:uniqueId val="{00000000-2ADD-4808-9A90-01793310EB65}"/>
            </c:ext>
          </c:extLst>
        </c:ser>
        <c:dLbls>
          <c:showLegendKey val="0"/>
          <c:showVal val="0"/>
          <c:showCatName val="0"/>
          <c:showSerName val="0"/>
          <c:showPercent val="0"/>
          <c:showBubbleSize val="0"/>
        </c:dLbls>
        <c:gapWidth val="150"/>
        <c:axId val="117342592"/>
        <c:axId val="11734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58.12</c:v>
                </c:pt>
                <c:pt idx="4">
                  <c:v>58.83</c:v>
                </c:pt>
              </c:numCache>
            </c:numRef>
          </c:val>
          <c:smooth val="0"/>
          <c:extLst xmlns:c16r2="http://schemas.microsoft.com/office/drawing/2015/06/chart">
            <c:ext xmlns:c16="http://schemas.microsoft.com/office/drawing/2014/chart" uri="{C3380CC4-5D6E-409C-BE32-E72D297353CC}">
              <c16:uniqueId val="{00000001-2ADD-4808-9A90-01793310EB65}"/>
            </c:ext>
          </c:extLst>
        </c:ser>
        <c:dLbls>
          <c:showLegendKey val="0"/>
          <c:showVal val="0"/>
          <c:showCatName val="0"/>
          <c:showSerName val="0"/>
          <c:showPercent val="0"/>
          <c:showBubbleSize val="0"/>
        </c:dLbls>
        <c:marker val="1"/>
        <c:smooth val="0"/>
        <c:axId val="117342592"/>
        <c:axId val="117345280"/>
      </c:lineChart>
      <c:dateAx>
        <c:axId val="117342592"/>
        <c:scaling>
          <c:orientation val="minMax"/>
        </c:scaling>
        <c:delete val="1"/>
        <c:axPos val="b"/>
        <c:numFmt formatCode="ge" sourceLinked="1"/>
        <c:majorTickMark val="none"/>
        <c:minorTickMark val="none"/>
        <c:tickLblPos val="none"/>
        <c:crossAx val="117345280"/>
        <c:crosses val="autoZero"/>
        <c:auto val="1"/>
        <c:lblOffset val="100"/>
        <c:baseTimeUnit val="years"/>
      </c:dateAx>
      <c:valAx>
        <c:axId val="1173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97.83</c:v>
                </c:pt>
                <c:pt idx="4">
                  <c:v>97.94</c:v>
                </c:pt>
              </c:numCache>
            </c:numRef>
          </c:val>
          <c:extLst xmlns:c16r2="http://schemas.microsoft.com/office/drawing/2015/06/chart">
            <c:ext xmlns:c16="http://schemas.microsoft.com/office/drawing/2014/chart" uri="{C3380CC4-5D6E-409C-BE32-E72D297353CC}">
              <c16:uniqueId val="{00000000-39BF-4C4F-84EE-9E607274ACC2}"/>
            </c:ext>
          </c:extLst>
        </c:ser>
        <c:dLbls>
          <c:showLegendKey val="0"/>
          <c:showVal val="0"/>
          <c:showCatName val="0"/>
          <c:showSerName val="0"/>
          <c:showPercent val="0"/>
          <c:showBubbleSize val="0"/>
        </c:dLbls>
        <c:gapWidth val="150"/>
        <c:axId val="93284992"/>
        <c:axId val="9328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93.07</c:v>
                </c:pt>
                <c:pt idx="4">
                  <c:v>92.9</c:v>
                </c:pt>
              </c:numCache>
            </c:numRef>
          </c:val>
          <c:smooth val="0"/>
          <c:extLst xmlns:c16r2="http://schemas.microsoft.com/office/drawing/2015/06/chart">
            <c:ext xmlns:c16="http://schemas.microsoft.com/office/drawing/2014/chart" uri="{C3380CC4-5D6E-409C-BE32-E72D297353CC}">
              <c16:uniqueId val="{00000001-39BF-4C4F-84EE-9E607274ACC2}"/>
            </c:ext>
          </c:extLst>
        </c:ser>
        <c:dLbls>
          <c:showLegendKey val="0"/>
          <c:showVal val="0"/>
          <c:showCatName val="0"/>
          <c:showSerName val="0"/>
          <c:showPercent val="0"/>
          <c:showBubbleSize val="0"/>
        </c:dLbls>
        <c:marker val="1"/>
        <c:smooth val="0"/>
        <c:axId val="93284992"/>
        <c:axId val="93287168"/>
      </c:lineChart>
      <c:dateAx>
        <c:axId val="93284992"/>
        <c:scaling>
          <c:orientation val="minMax"/>
        </c:scaling>
        <c:delete val="1"/>
        <c:axPos val="b"/>
        <c:numFmt formatCode="ge" sourceLinked="1"/>
        <c:majorTickMark val="none"/>
        <c:minorTickMark val="none"/>
        <c:tickLblPos val="none"/>
        <c:crossAx val="93287168"/>
        <c:crosses val="autoZero"/>
        <c:auto val="1"/>
        <c:lblOffset val="100"/>
        <c:baseTimeUnit val="years"/>
      </c:dateAx>
      <c:valAx>
        <c:axId val="932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100.83</c:v>
                </c:pt>
                <c:pt idx="4">
                  <c:v>100.6</c:v>
                </c:pt>
              </c:numCache>
            </c:numRef>
          </c:val>
          <c:extLst xmlns:c16r2="http://schemas.microsoft.com/office/drawing/2015/06/chart">
            <c:ext xmlns:c16="http://schemas.microsoft.com/office/drawing/2014/chart" uri="{C3380CC4-5D6E-409C-BE32-E72D297353CC}">
              <c16:uniqueId val="{00000000-A03D-438C-8132-CB66A750C06D}"/>
            </c:ext>
          </c:extLst>
        </c:ser>
        <c:dLbls>
          <c:showLegendKey val="0"/>
          <c:showVal val="0"/>
          <c:showCatName val="0"/>
          <c:showSerName val="0"/>
          <c:showPercent val="0"/>
          <c:showBubbleSize val="0"/>
        </c:dLbls>
        <c:gapWidth val="150"/>
        <c:axId val="94247168"/>
        <c:axId val="9425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106.63</c:v>
                </c:pt>
                <c:pt idx="4">
                  <c:v>106.41</c:v>
                </c:pt>
              </c:numCache>
            </c:numRef>
          </c:val>
          <c:smooth val="0"/>
          <c:extLst xmlns:c16r2="http://schemas.microsoft.com/office/drawing/2015/06/chart">
            <c:ext xmlns:c16="http://schemas.microsoft.com/office/drawing/2014/chart" uri="{C3380CC4-5D6E-409C-BE32-E72D297353CC}">
              <c16:uniqueId val="{00000001-A03D-438C-8132-CB66A750C06D}"/>
            </c:ext>
          </c:extLst>
        </c:ser>
        <c:dLbls>
          <c:showLegendKey val="0"/>
          <c:showVal val="0"/>
          <c:showCatName val="0"/>
          <c:showSerName val="0"/>
          <c:showPercent val="0"/>
          <c:showBubbleSize val="0"/>
        </c:dLbls>
        <c:marker val="1"/>
        <c:smooth val="0"/>
        <c:axId val="94247168"/>
        <c:axId val="94254592"/>
      </c:lineChart>
      <c:dateAx>
        <c:axId val="94247168"/>
        <c:scaling>
          <c:orientation val="minMax"/>
        </c:scaling>
        <c:delete val="1"/>
        <c:axPos val="b"/>
        <c:numFmt formatCode="ge" sourceLinked="1"/>
        <c:majorTickMark val="none"/>
        <c:minorTickMark val="none"/>
        <c:tickLblPos val="none"/>
        <c:crossAx val="94254592"/>
        <c:crosses val="autoZero"/>
        <c:auto val="1"/>
        <c:lblOffset val="100"/>
        <c:baseTimeUnit val="years"/>
      </c:dateAx>
      <c:valAx>
        <c:axId val="942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3.11</c:v>
                </c:pt>
                <c:pt idx="4">
                  <c:v>6.18</c:v>
                </c:pt>
              </c:numCache>
            </c:numRef>
          </c:val>
          <c:extLst xmlns:c16r2="http://schemas.microsoft.com/office/drawing/2015/06/chart">
            <c:ext xmlns:c16="http://schemas.microsoft.com/office/drawing/2014/chart" uri="{C3380CC4-5D6E-409C-BE32-E72D297353CC}">
              <c16:uniqueId val="{00000000-085B-4B1E-B081-1B5BFD25BDE6}"/>
            </c:ext>
          </c:extLst>
        </c:ser>
        <c:dLbls>
          <c:showLegendKey val="0"/>
          <c:showVal val="0"/>
          <c:showCatName val="0"/>
          <c:showSerName val="0"/>
          <c:showPercent val="0"/>
          <c:showBubbleSize val="0"/>
        </c:dLbls>
        <c:gapWidth val="150"/>
        <c:axId val="96972800"/>
        <c:axId val="9697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26.07</c:v>
                </c:pt>
                <c:pt idx="4">
                  <c:v>23.42</c:v>
                </c:pt>
              </c:numCache>
            </c:numRef>
          </c:val>
          <c:smooth val="0"/>
          <c:extLst xmlns:c16r2="http://schemas.microsoft.com/office/drawing/2015/06/chart">
            <c:ext xmlns:c16="http://schemas.microsoft.com/office/drawing/2014/chart" uri="{C3380CC4-5D6E-409C-BE32-E72D297353CC}">
              <c16:uniqueId val="{00000001-085B-4B1E-B081-1B5BFD25BDE6}"/>
            </c:ext>
          </c:extLst>
        </c:ser>
        <c:dLbls>
          <c:showLegendKey val="0"/>
          <c:showVal val="0"/>
          <c:showCatName val="0"/>
          <c:showSerName val="0"/>
          <c:showPercent val="0"/>
          <c:showBubbleSize val="0"/>
        </c:dLbls>
        <c:marker val="1"/>
        <c:smooth val="0"/>
        <c:axId val="96972800"/>
        <c:axId val="96977664"/>
      </c:lineChart>
      <c:dateAx>
        <c:axId val="96972800"/>
        <c:scaling>
          <c:orientation val="minMax"/>
        </c:scaling>
        <c:delete val="1"/>
        <c:axPos val="b"/>
        <c:numFmt formatCode="ge" sourceLinked="1"/>
        <c:majorTickMark val="none"/>
        <c:minorTickMark val="none"/>
        <c:tickLblPos val="none"/>
        <c:crossAx val="96977664"/>
        <c:crosses val="autoZero"/>
        <c:auto val="1"/>
        <c:lblOffset val="100"/>
        <c:baseTimeUnit val="years"/>
      </c:dateAx>
      <c:valAx>
        <c:axId val="969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A3D-4018-AAAB-AFE9EB7F942F}"/>
            </c:ext>
          </c:extLst>
        </c:ser>
        <c:dLbls>
          <c:showLegendKey val="0"/>
          <c:showVal val="0"/>
          <c:showCatName val="0"/>
          <c:showSerName val="0"/>
          <c:showPercent val="0"/>
          <c:showBubbleSize val="0"/>
        </c:dLbls>
        <c:gapWidth val="150"/>
        <c:axId val="97543296"/>
        <c:axId val="9754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0.15</c:v>
                </c:pt>
                <c:pt idx="4">
                  <c:v>0.15</c:v>
                </c:pt>
              </c:numCache>
            </c:numRef>
          </c:val>
          <c:smooth val="0"/>
          <c:extLst xmlns:c16r2="http://schemas.microsoft.com/office/drawing/2015/06/chart">
            <c:ext xmlns:c16="http://schemas.microsoft.com/office/drawing/2014/chart" uri="{C3380CC4-5D6E-409C-BE32-E72D297353CC}">
              <c16:uniqueId val="{00000001-CA3D-4018-AAAB-AFE9EB7F942F}"/>
            </c:ext>
          </c:extLst>
        </c:ser>
        <c:dLbls>
          <c:showLegendKey val="0"/>
          <c:showVal val="0"/>
          <c:showCatName val="0"/>
          <c:showSerName val="0"/>
          <c:showPercent val="0"/>
          <c:showBubbleSize val="0"/>
        </c:dLbls>
        <c:marker val="1"/>
        <c:smooth val="0"/>
        <c:axId val="97543296"/>
        <c:axId val="97547008"/>
      </c:lineChart>
      <c:dateAx>
        <c:axId val="97543296"/>
        <c:scaling>
          <c:orientation val="minMax"/>
        </c:scaling>
        <c:delete val="1"/>
        <c:axPos val="b"/>
        <c:numFmt formatCode="ge" sourceLinked="1"/>
        <c:majorTickMark val="none"/>
        <c:minorTickMark val="none"/>
        <c:tickLblPos val="none"/>
        <c:crossAx val="97547008"/>
        <c:crosses val="autoZero"/>
        <c:auto val="1"/>
        <c:lblOffset val="100"/>
        <c:baseTimeUnit val="years"/>
      </c:dateAx>
      <c:valAx>
        <c:axId val="975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6AD-4081-A01E-32C7B2BBDB07}"/>
            </c:ext>
          </c:extLst>
        </c:ser>
        <c:dLbls>
          <c:showLegendKey val="0"/>
          <c:showVal val="0"/>
          <c:showCatName val="0"/>
          <c:showSerName val="0"/>
          <c:showPercent val="0"/>
          <c:showBubbleSize val="0"/>
        </c:dLbls>
        <c:gapWidth val="150"/>
        <c:axId val="105714432"/>
        <c:axId val="10571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26.43</c:v>
                </c:pt>
                <c:pt idx="4">
                  <c:v>25.32</c:v>
                </c:pt>
              </c:numCache>
            </c:numRef>
          </c:val>
          <c:smooth val="0"/>
          <c:extLst xmlns:c16r2="http://schemas.microsoft.com/office/drawing/2015/06/chart">
            <c:ext xmlns:c16="http://schemas.microsoft.com/office/drawing/2014/chart" uri="{C3380CC4-5D6E-409C-BE32-E72D297353CC}">
              <c16:uniqueId val="{00000001-76AD-4081-A01E-32C7B2BBDB07}"/>
            </c:ext>
          </c:extLst>
        </c:ser>
        <c:dLbls>
          <c:showLegendKey val="0"/>
          <c:showVal val="0"/>
          <c:showCatName val="0"/>
          <c:showSerName val="0"/>
          <c:showPercent val="0"/>
          <c:showBubbleSize val="0"/>
        </c:dLbls>
        <c:marker val="1"/>
        <c:smooth val="0"/>
        <c:axId val="105714432"/>
        <c:axId val="105716736"/>
      </c:lineChart>
      <c:dateAx>
        <c:axId val="105714432"/>
        <c:scaling>
          <c:orientation val="minMax"/>
        </c:scaling>
        <c:delete val="1"/>
        <c:axPos val="b"/>
        <c:numFmt formatCode="ge" sourceLinked="1"/>
        <c:majorTickMark val="none"/>
        <c:minorTickMark val="none"/>
        <c:tickLblPos val="none"/>
        <c:crossAx val="105716736"/>
        <c:crosses val="autoZero"/>
        <c:auto val="1"/>
        <c:lblOffset val="100"/>
        <c:baseTimeUnit val="years"/>
      </c:dateAx>
      <c:valAx>
        <c:axId val="1057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23.9</c:v>
                </c:pt>
                <c:pt idx="4">
                  <c:v>37.24</c:v>
                </c:pt>
              </c:numCache>
            </c:numRef>
          </c:val>
          <c:extLst xmlns:c16r2="http://schemas.microsoft.com/office/drawing/2015/06/chart">
            <c:ext xmlns:c16="http://schemas.microsoft.com/office/drawing/2014/chart" uri="{C3380CC4-5D6E-409C-BE32-E72D297353CC}">
              <c16:uniqueId val="{00000000-AF15-4A39-BBE0-385F2258A89A}"/>
            </c:ext>
          </c:extLst>
        </c:ser>
        <c:dLbls>
          <c:showLegendKey val="0"/>
          <c:showVal val="0"/>
          <c:showCatName val="0"/>
          <c:showSerName val="0"/>
          <c:showPercent val="0"/>
          <c:showBubbleSize val="0"/>
        </c:dLbls>
        <c:gapWidth val="150"/>
        <c:axId val="105812736"/>
        <c:axId val="10581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72.44</c:v>
                </c:pt>
                <c:pt idx="4">
                  <c:v>78.56</c:v>
                </c:pt>
              </c:numCache>
            </c:numRef>
          </c:val>
          <c:smooth val="0"/>
          <c:extLst xmlns:c16r2="http://schemas.microsoft.com/office/drawing/2015/06/chart">
            <c:ext xmlns:c16="http://schemas.microsoft.com/office/drawing/2014/chart" uri="{C3380CC4-5D6E-409C-BE32-E72D297353CC}">
              <c16:uniqueId val="{00000001-AF15-4A39-BBE0-385F2258A89A}"/>
            </c:ext>
          </c:extLst>
        </c:ser>
        <c:dLbls>
          <c:showLegendKey val="0"/>
          <c:showVal val="0"/>
          <c:showCatName val="0"/>
          <c:showSerName val="0"/>
          <c:showPercent val="0"/>
          <c:showBubbleSize val="0"/>
        </c:dLbls>
        <c:marker val="1"/>
        <c:smooth val="0"/>
        <c:axId val="105812736"/>
        <c:axId val="105814656"/>
      </c:lineChart>
      <c:dateAx>
        <c:axId val="105812736"/>
        <c:scaling>
          <c:orientation val="minMax"/>
        </c:scaling>
        <c:delete val="1"/>
        <c:axPos val="b"/>
        <c:numFmt formatCode="ge" sourceLinked="1"/>
        <c:majorTickMark val="none"/>
        <c:minorTickMark val="none"/>
        <c:tickLblPos val="none"/>
        <c:crossAx val="105814656"/>
        <c:crosses val="autoZero"/>
        <c:auto val="1"/>
        <c:lblOffset val="100"/>
        <c:baseTimeUnit val="years"/>
      </c:dateAx>
      <c:valAx>
        <c:axId val="10581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804.67</c:v>
                </c:pt>
                <c:pt idx="4">
                  <c:v>708.46</c:v>
                </c:pt>
              </c:numCache>
            </c:numRef>
          </c:val>
          <c:extLst xmlns:c16r2="http://schemas.microsoft.com/office/drawing/2015/06/chart">
            <c:ext xmlns:c16="http://schemas.microsoft.com/office/drawing/2014/chart" uri="{C3380CC4-5D6E-409C-BE32-E72D297353CC}">
              <c16:uniqueId val="{00000000-33A3-4243-86BF-03B052B76AE2}"/>
            </c:ext>
          </c:extLst>
        </c:ser>
        <c:dLbls>
          <c:showLegendKey val="0"/>
          <c:showVal val="0"/>
          <c:showCatName val="0"/>
          <c:showSerName val="0"/>
          <c:showPercent val="0"/>
          <c:showBubbleSize val="0"/>
        </c:dLbls>
        <c:gapWidth val="150"/>
        <c:axId val="106353792"/>
        <c:axId val="10635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625.12</c:v>
                </c:pt>
                <c:pt idx="4">
                  <c:v>610.16999999999996</c:v>
                </c:pt>
              </c:numCache>
            </c:numRef>
          </c:val>
          <c:smooth val="0"/>
          <c:extLst xmlns:c16r2="http://schemas.microsoft.com/office/drawing/2015/06/chart">
            <c:ext xmlns:c16="http://schemas.microsoft.com/office/drawing/2014/chart" uri="{C3380CC4-5D6E-409C-BE32-E72D297353CC}">
              <c16:uniqueId val="{00000001-33A3-4243-86BF-03B052B76AE2}"/>
            </c:ext>
          </c:extLst>
        </c:ser>
        <c:dLbls>
          <c:showLegendKey val="0"/>
          <c:showVal val="0"/>
          <c:showCatName val="0"/>
          <c:showSerName val="0"/>
          <c:showPercent val="0"/>
          <c:showBubbleSize val="0"/>
        </c:dLbls>
        <c:marker val="1"/>
        <c:smooth val="0"/>
        <c:axId val="106353792"/>
        <c:axId val="106356096"/>
      </c:lineChart>
      <c:dateAx>
        <c:axId val="106353792"/>
        <c:scaling>
          <c:orientation val="minMax"/>
        </c:scaling>
        <c:delete val="1"/>
        <c:axPos val="b"/>
        <c:numFmt formatCode="ge" sourceLinked="1"/>
        <c:majorTickMark val="none"/>
        <c:minorTickMark val="none"/>
        <c:tickLblPos val="none"/>
        <c:crossAx val="106356096"/>
        <c:crosses val="autoZero"/>
        <c:auto val="1"/>
        <c:lblOffset val="100"/>
        <c:baseTimeUnit val="years"/>
      </c:dateAx>
      <c:valAx>
        <c:axId val="1063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67.760000000000005</c:v>
                </c:pt>
                <c:pt idx="4">
                  <c:v>72.959999999999994</c:v>
                </c:pt>
              </c:numCache>
            </c:numRef>
          </c:val>
          <c:extLst xmlns:c16r2="http://schemas.microsoft.com/office/drawing/2015/06/chart">
            <c:ext xmlns:c16="http://schemas.microsoft.com/office/drawing/2014/chart" uri="{C3380CC4-5D6E-409C-BE32-E72D297353CC}">
              <c16:uniqueId val="{00000000-5DD5-4349-8788-4482B4F67AFE}"/>
            </c:ext>
          </c:extLst>
        </c:ser>
        <c:dLbls>
          <c:showLegendKey val="0"/>
          <c:showVal val="0"/>
          <c:showCatName val="0"/>
          <c:showSerName val="0"/>
          <c:showPercent val="0"/>
          <c:showBubbleSize val="0"/>
        </c:dLbls>
        <c:gapWidth val="150"/>
        <c:axId val="107565056"/>
        <c:axId val="10756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89.74</c:v>
                </c:pt>
                <c:pt idx="4">
                  <c:v>88.37</c:v>
                </c:pt>
              </c:numCache>
            </c:numRef>
          </c:val>
          <c:smooth val="0"/>
          <c:extLst xmlns:c16r2="http://schemas.microsoft.com/office/drawing/2015/06/chart">
            <c:ext xmlns:c16="http://schemas.microsoft.com/office/drawing/2014/chart" uri="{C3380CC4-5D6E-409C-BE32-E72D297353CC}">
              <c16:uniqueId val="{00000001-5DD5-4349-8788-4482B4F67AFE}"/>
            </c:ext>
          </c:extLst>
        </c:ser>
        <c:dLbls>
          <c:showLegendKey val="0"/>
          <c:showVal val="0"/>
          <c:showCatName val="0"/>
          <c:showSerName val="0"/>
          <c:showPercent val="0"/>
          <c:showBubbleSize val="0"/>
        </c:dLbls>
        <c:marker val="1"/>
        <c:smooth val="0"/>
        <c:axId val="107565056"/>
        <c:axId val="107567360"/>
      </c:lineChart>
      <c:dateAx>
        <c:axId val="107565056"/>
        <c:scaling>
          <c:orientation val="minMax"/>
        </c:scaling>
        <c:delete val="1"/>
        <c:axPos val="b"/>
        <c:numFmt formatCode="ge" sourceLinked="1"/>
        <c:majorTickMark val="none"/>
        <c:minorTickMark val="none"/>
        <c:tickLblPos val="none"/>
        <c:crossAx val="107567360"/>
        <c:crosses val="autoZero"/>
        <c:auto val="1"/>
        <c:lblOffset val="100"/>
        <c:baseTimeUnit val="years"/>
      </c:dateAx>
      <c:valAx>
        <c:axId val="1075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203.07</c:v>
                </c:pt>
                <c:pt idx="4">
                  <c:v>200.03</c:v>
                </c:pt>
              </c:numCache>
            </c:numRef>
          </c:val>
          <c:extLst xmlns:c16r2="http://schemas.microsoft.com/office/drawing/2015/06/chart">
            <c:ext xmlns:c16="http://schemas.microsoft.com/office/drawing/2014/chart" uri="{C3380CC4-5D6E-409C-BE32-E72D297353CC}">
              <c16:uniqueId val="{00000000-1E75-4B9A-A1A3-FB865161393E}"/>
            </c:ext>
          </c:extLst>
        </c:ser>
        <c:dLbls>
          <c:showLegendKey val="0"/>
          <c:showVal val="0"/>
          <c:showCatName val="0"/>
          <c:showSerName val="0"/>
          <c:showPercent val="0"/>
          <c:showBubbleSize val="0"/>
        </c:dLbls>
        <c:gapWidth val="150"/>
        <c:axId val="116167808"/>
        <c:axId val="11696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141.24</c:v>
                </c:pt>
                <c:pt idx="4">
                  <c:v>143.05000000000001</c:v>
                </c:pt>
              </c:numCache>
            </c:numRef>
          </c:val>
          <c:smooth val="0"/>
          <c:extLst xmlns:c16r2="http://schemas.microsoft.com/office/drawing/2015/06/chart">
            <c:ext xmlns:c16="http://schemas.microsoft.com/office/drawing/2014/chart" uri="{C3380CC4-5D6E-409C-BE32-E72D297353CC}">
              <c16:uniqueId val="{00000001-1E75-4B9A-A1A3-FB865161393E}"/>
            </c:ext>
          </c:extLst>
        </c:ser>
        <c:dLbls>
          <c:showLegendKey val="0"/>
          <c:showVal val="0"/>
          <c:showCatName val="0"/>
          <c:showSerName val="0"/>
          <c:showPercent val="0"/>
          <c:showBubbleSize val="0"/>
        </c:dLbls>
        <c:marker val="1"/>
        <c:smooth val="0"/>
        <c:axId val="116167808"/>
        <c:axId val="116965376"/>
      </c:lineChart>
      <c:dateAx>
        <c:axId val="116167808"/>
        <c:scaling>
          <c:orientation val="minMax"/>
        </c:scaling>
        <c:delete val="1"/>
        <c:axPos val="b"/>
        <c:numFmt formatCode="ge" sourceLinked="1"/>
        <c:majorTickMark val="none"/>
        <c:minorTickMark val="none"/>
        <c:tickLblPos val="none"/>
        <c:crossAx val="116965376"/>
        <c:crosses val="autoZero"/>
        <c:auto val="1"/>
        <c:lblOffset val="100"/>
        <c:baseTimeUnit val="years"/>
      </c:dateAx>
      <c:valAx>
        <c:axId val="1169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6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49" zoomScale="85" zoomScaleNormal="85" workbookViewId="0">
      <selection activeCell="BJ81" sqref="BJ8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滋賀県　守山市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7">
        <f>データ!S6</f>
        <v>82705</v>
      </c>
      <c r="AM8" s="67"/>
      <c r="AN8" s="67"/>
      <c r="AO8" s="67"/>
      <c r="AP8" s="67"/>
      <c r="AQ8" s="67"/>
      <c r="AR8" s="67"/>
      <c r="AS8" s="67"/>
      <c r="AT8" s="66">
        <f>データ!T6</f>
        <v>55.74</v>
      </c>
      <c r="AU8" s="66"/>
      <c r="AV8" s="66"/>
      <c r="AW8" s="66"/>
      <c r="AX8" s="66"/>
      <c r="AY8" s="66"/>
      <c r="AZ8" s="66"/>
      <c r="BA8" s="66"/>
      <c r="BB8" s="66">
        <f>データ!U6</f>
        <v>1483.76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c r="A10" s="2"/>
      <c r="B10" s="66" t="str">
        <f>データ!N6</f>
        <v>-</v>
      </c>
      <c r="C10" s="66"/>
      <c r="D10" s="66"/>
      <c r="E10" s="66"/>
      <c r="F10" s="66"/>
      <c r="G10" s="66"/>
      <c r="H10" s="66"/>
      <c r="I10" s="66">
        <f>データ!O6</f>
        <v>55.65</v>
      </c>
      <c r="J10" s="66"/>
      <c r="K10" s="66"/>
      <c r="L10" s="66"/>
      <c r="M10" s="66"/>
      <c r="N10" s="66"/>
      <c r="O10" s="66"/>
      <c r="P10" s="66">
        <f>データ!P6</f>
        <v>88.89</v>
      </c>
      <c r="Q10" s="66"/>
      <c r="R10" s="66"/>
      <c r="S10" s="66"/>
      <c r="T10" s="66"/>
      <c r="U10" s="66"/>
      <c r="V10" s="66"/>
      <c r="W10" s="66">
        <f>データ!Q6</f>
        <v>85.71</v>
      </c>
      <c r="X10" s="66"/>
      <c r="Y10" s="66"/>
      <c r="Z10" s="66"/>
      <c r="AA10" s="66"/>
      <c r="AB10" s="66"/>
      <c r="AC10" s="66"/>
      <c r="AD10" s="67">
        <f>データ!R6</f>
        <v>2365</v>
      </c>
      <c r="AE10" s="67"/>
      <c r="AF10" s="67"/>
      <c r="AG10" s="67"/>
      <c r="AH10" s="67"/>
      <c r="AI10" s="67"/>
      <c r="AJ10" s="67"/>
      <c r="AK10" s="2"/>
      <c r="AL10" s="67">
        <f>データ!V6</f>
        <v>73571</v>
      </c>
      <c r="AM10" s="67"/>
      <c r="AN10" s="67"/>
      <c r="AO10" s="67"/>
      <c r="AP10" s="67"/>
      <c r="AQ10" s="67"/>
      <c r="AR10" s="67"/>
      <c r="AS10" s="67"/>
      <c r="AT10" s="66">
        <f>データ!W6</f>
        <v>13.6</v>
      </c>
      <c r="AU10" s="66"/>
      <c r="AV10" s="66"/>
      <c r="AW10" s="66"/>
      <c r="AX10" s="66"/>
      <c r="AY10" s="66"/>
      <c r="AZ10" s="66"/>
      <c r="BA10" s="66"/>
      <c r="BB10" s="66">
        <f>データ!X6</f>
        <v>5409.63</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122</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84"/>
      <c r="BM34" s="85"/>
      <c r="BN34" s="85"/>
      <c r="BO34" s="85"/>
      <c r="BP34" s="85"/>
      <c r="BQ34" s="85"/>
      <c r="BR34" s="85"/>
      <c r="BS34" s="85"/>
      <c r="BT34" s="85"/>
      <c r="BU34" s="85"/>
      <c r="BV34" s="85"/>
      <c r="BW34" s="85"/>
      <c r="BX34" s="85"/>
      <c r="BY34" s="85"/>
      <c r="BZ34" s="86"/>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121</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84"/>
      <c r="BM56" s="85"/>
      <c r="BN56" s="85"/>
      <c r="BO56" s="85"/>
      <c r="BP56" s="85"/>
      <c r="BQ56" s="85"/>
      <c r="BR56" s="85"/>
      <c r="BS56" s="85"/>
      <c r="BT56" s="85"/>
      <c r="BU56" s="85"/>
      <c r="BV56" s="85"/>
      <c r="BW56" s="85"/>
      <c r="BX56" s="85"/>
      <c r="BY56" s="85"/>
      <c r="BZ56" s="86"/>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84"/>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4"/>
      <c r="BM60" s="85"/>
      <c r="BN60" s="85"/>
      <c r="BO60" s="85"/>
      <c r="BP60" s="85"/>
      <c r="BQ60" s="85"/>
      <c r="BR60" s="85"/>
      <c r="BS60" s="85"/>
      <c r="BT60" s="85"/>
      <c r="BU60" s="85"/>
      <c r="BV60" s="85"/>
      <c r="BW60" s="85"/>
      <c r="BX60" s="85"/>
      <c r="BY60" s="85"/>
      <c r="BZ60" s="86"/>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bFA/qsJeJT/8YbButL9n/B5/PGKgRg4iaF8xFNersDNIVV9CX+TrYi/qPSCWq5LmoUlV2DR3kzAoK2/W7G1LrA==" saltValue="78PE/+unSmb+W6BWvkuc2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252077</v>
      </c>
      <c r="D6" s="33">
        <f t="shared" si="3"/>
        <v>46</v>
      </c>
      <c r="E6" s="33">
        <f t="shared" si="3"/>
        <v>17</v>
      </c>
      <c r="F6" s="33">
        <f t="shared" si="3"/>
        <v>1</v>
      </c>
      <c r="G6" s="33">
        <f t="shared" si="3"/>
        <v>0</v>
      </c>
      <c r="H6" s="33" t="str">
        <f t="shared" si="3"/>
        <v>滋賀県　守山市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55.65</v>
      </c>
      <c r="P6" s="34">
        <f t="shared" si="3"/>
        <v>88.89</v>
      </c>
      <c r="Q6" s="34">
        <f t="shared" si="3"/>
        <v>85.71</v>
      </c>
      <c r="R6" s="34">
        <f t="shared" si="3"/>
        <v>2365</v>
      </c>
      <c r="S6" s="34">
        <f t="shared" si="3"/>
        <v>82705</v>
      </c>
      <c r="T6" s="34">
        <f t="shared" si="3"/>
        <v>55.74</v>
      </c>
      <c r="U6" s="34">
        <f t="shared" si="3"/>
        <v>1483.76</v>
      </c>
      <c r="V6" s="34">
        <f t="shared" si="3"/>
        <v>73571</v>
      </c>
      <c r="W6" s="34">
        <f t="shared" si="3"/>
        <v>13.6</v>
      </c>
      <c r="X6" s="34">
        <f t="shared" si="3"/>
        <v>5409.63</v>
      </c>
      <c r="Y6" s="35" t="str">
        <f>IF(Y7="",NA(),Y7)</f>
        <v>-</v>
      </c>
      <c r="Z6" s="35" t="str">
        <f t="shared" ref="Z6:AH6" si="4">IF(Z7="",NA(),Z7)</f>
        <v>-</v>
      </c>
      <c r="AA6" s="35" t="str">
        <f t="shared" si="4"/>
        <v>-</v>
      </c>
      <c r="AB6" s="35">
        <f t="shared" si="4"/>
        <v>100.83</v>
      </c>
      <c r="AC6" s="35">
        <f t="shared" si="4"/>
        <v>100.6</v>
      </c>
      <c r="AD6" s="35" t="str">
        <f t="shared" si="4"/>
        <v>-</v>
      </c>
      <c r="AE6" s="35" t="str">
        <f t="shared" si="4"/>
        <v>-</v>
      </c>
      <c r="AF6" s="35" t="str">
        <f t="shared" si="4"/>
        <v>-</v>
      </c>
      <c r="AG6" s="35">
        <f t="shared" si="4"/>
        <v>106.63</v>
      </c>
      <c r="AH6" s="35">
        <f t="shared" si="4"/>
        <v>106.41</v>
      </c>
      <c r="AI6" s="34" t="str">
        <f>IF(AI7="","",IF(AI7="-","【-】","【"&amp;SUBSTITUTE(TEXT(AI7,"#,##0.00"),"-","△")&amp;"】"))</f>
        <v>【108.80】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26.43</v>
      </c>
      <c r="AS6" s="35">
        <f t="shared" si="5"/>
        <v>25.32</v>
      </c>
      <c r="AT6" s="34" t="str">
        <f>IF(AT7="","",IF(AT7="-","【-】","【"&amp;SUBSTITUTE(TEXT(AT7,"#,##0.00"),"-","△")&amp;"】"))</f>
        <v>【4.27】</v>
      </c>
      <c r="AU6" s="35" t="str">
        <f>IF(AU7="",NA(),AU7)</f>
        <v>-</v>
      </c>
      <c r="AV6" s="35" t="str">
        <f t="shared" ref="AV6:BD6" si="6">IF(AV7="",NA(),AV7)</f>
        <v>-</v>
      </c>
      <c r="AW6" s="35" t="str">
        <f t="shared" si="6"/>
        <v>-</v>
      </c>
      <c r="AX6" s="35">
        <f t="shared" si="6"/>
        <v>23.9</v>
      </c>
      <c r="AY6" s="35">
        <f t="shared" si="6"/>
        <v>37.24</v>
      </c>
      <c r="AZ6" s="35" t="str">
        <f t="shared" si="6"/>
        <v>-</v>
      </c>
      <c r="BA6" s="35" t="str">
        <f t="shared" si="6"/>
        <v>-</v>
      </c>
      <c r="BB6" s="35" t="str">
        <f t="shared" si="6"/>
        <v>-</v>
      </c>
      <c r="BC6" s="35">
        <f t="shared" si="6"/>
        <v>72.44</v>
      </c>
      <c r="BD6" s="35">
        <f t="shared" si="6"/>
        <v>78.56</v>
      </c>
      <c r="BE6" s="34" t="str">
        <f>IF(BE7="","",IF(BE7="-","【-】","【"&amp;SUBSTITUTE(TEXT(BE7,"#,##0.00"),"-","△")&amp;"】"))</f>
        <v>【66.41】</v>
      </c>
      <c r="BF6" s="35" t="str">
        <f>IF(BF7="",NA(),BF7)</f>
        <v>-</v>
      </c>
      <c r="BG6" s="35" t="str">
        <f t="shared" ref="BG6:BO6" si="7">IF(BG7="",NA(),BG7)</f>
        <v>-</v>
      </c>
      <c r="BH6" s="35" t="str">
        <f t="shared" si="7"/>
        <v>-</v>
      </c>
      <c r="BI6" s="35">
        <f t="shared" si="7"/>
        <v>804.67</v>
      </c>
      <c r="BJ6" s="35">
        <f t="shared" si="7"/>
        <v>708.46</v>
      </c>
      <c r="BK6" s="35" t="str">
        <f t="shared" si="7"/>
        <v>-</v>
      </c>
      <c r="BL6" s="35" t="str">
        <f t="shared" si="7"/>
        <v>-</v>
      </c>
      <c r="BM6" s="35" t="str">
        <f t="shared" si="7"/>
        <v>-</v>
      </c>
      <c r="BN6" s="35">
        <f t="shared" si="7"/>
        <v>625.12</v>
      </c>
      <c r="BO6" s="35">
        <f t="shared" si="7"/>
        <v>610.16999999999996</v>
      </c>
      <c r="BP6" s="34" t="str">
        <f>IF(BP7="","",IF(BP7="-","【-】","【"&amp;SUBSTITUTE(TEXT(BP7,"#,##0.00"),"-","△")&amp;"】"))</f>
        <v>【707.33】</v>
      </c>
      <c r="BQ6" s="35" t="str">
        <f>IF(BQ7="",NA(),BQ7)</f>
        <v>-</v>
      </c>
      <c r="BR6" s="35" t="str">
        <f t="shared" ref="BR6:BZ6" si="8">IF(BR7="",NA(),BR7)</f>
        <v>-</v>
      </c>
      <c r="BS6" s="35" t="str">
        <f t="shared" si="8"/>
        <v>-</v>
      </c>
      <c r="BT6" s="35">
        <f t="shared" si="8"/>
        <v>67.760000000000005</v>
      </c>
      <c r="BU6" s="35">
        <f t="shared" si="8"/>
        <v>72.959999999999994</v>
      </c>
      <c r="BV6" s="35" t="str">
        <f t="shared" si="8"/>
        <v>-</v>
      </c>
      <c r="BW6" s="35" t="str">
        <f t="shared" si="8"/>
        <v>-</v>
      </c>
      <c r="BX6" s="35" t="str">
        <f t="shared" si="8"/>
        <v>-</v>
      </c>
      <c r="BY6" s="35">
        <f t="shared" si="8"/>
        <v>89.74</v>
      </c>
      <c r="BZ6" s="35">
        <f t="shared" si="8"/>
        <v>88.37</v>
      </c>
      <c r="CA6" s="34" t="str">
        <f>IF(CA7="","",IF(CA7="-","【-】","【"&amp;SUBSTITUTE(TEXT(CA7,"#,##0.00"),"-","△")&amp;"】"))</f>
        <v>【101.26】</v>
      </c>
      <c r="CB6" s="35" t="str">
        <f>IF(CB7="",NA(),CB7)</f>
        <v>-</v>
      </c>
      <c r="CC6" s="35" t="str">
        <f t="shared" ref="CC6:CK6" si="9">IF(CC7="",NA(),CC7)</f>
        <v>-</v>
      </c>
      <c r="CD6" s="35" t="str">
        <f t="shared" si="9"/>
        <v>-</v>
      </c>
      <c r="CE6" s="35">
        <f t="shared" si="9"/>
        <v>203.07</v>
      </c>
      <c r="CF6" s="35">
        <f t="shared" si="9"/>
        <v>200.03</v>
      </c>
      <c r="CG6" s="35" t="str">
        <f t="shared" si="9"/>
        <v>-</v>
      </c>
      <c r="CH6" s="35" t="str">
        <f t="shared" si="9"/>
        <v>-</v>
      </c>
      <c r="CI6" s="35" t="str">
        <f t="shared" si="9"/>
        <v>-</v>
      </c>
      <c r="CJ6" s="35">
        <f t="shared" si="9"/>
        <v>141.24</v>
      </c>
      <c r="CK6" s="35">
        <f t="shared" si="9"/>
        <v>143.05000000000001</v>
      </c>
      <c r="CL6" s="34" t="str">
        <f>IF(CL7="","",IF(CL7="-","【-】","【"&amp;SUBSTITUTE(TEXT(CL7,"#,##0.00"),"-","△")&amp;"】"))</f>
        <v>【136.39】</v>
      </c>
      <c r="CM6" s="35" t="str">
        <f>IF(CM7="",NA(),CM7)</f>
        <v>-</v>
      </c>
      <c r="CN6" s="35" t="str">
        <f t="shared" ref="CN6:CV6" si="10">IF(CN7="",NA(),CN7)</f>
        <v>-</v>
      </c>
      <c r="CO6" s="35" t="str">
        <f t="shared" si="10"/>
        <v>-</v>
      </c>
      <c r="CP6" s="35">
        <f t="shared" si="10"/>
        <v>90.77</v>
      </c>
      <c r="CQ6" s="35">
        <f t="shared" si="10"/>
        <v>95.56</v>
      </c>
      <c r="CR6" s="35" t="str">
        <f t="shared" si="10"/>
        <v>-</v>
      </c>
      <c r="CS6" s="35" t="str">
        <f t="shared" si="10"/>
        <v>-</v>
      </c>
      <c r="CT6" s="35" t="str">
        <f t="shared" si="10"/>
        <v>-</v>
      </c>
      <c r="CU6" s="35">
        <f t="shared" si="10"/>
        <v>58.12</v>
      </c>
      <c r="CV6" s="35">
        <f t="shared" si="10"/>
        <v>58.83</v>
      </c>
      <c r="CW6" s="34" t="str">
        <f>IF(CW7="","",IF(CW7="-","【-】","【"&amp;SUBSTITUTE(TEXT(CW7,"#,##0.00"),"-","△")&amp;"】"))</f>
        <v>【60.13】</v>
      </c>
      <c r="CX6" s="35" t="str">
        <f>IF(CX7="",NA(),CX7)</f>
        <v>-</v>
      </c>
      <c r="CY6" s="35" t="str">
        <f t="shared" ref="CY6:DG6" si="11">IF(CY7="",NA(),CY7)</f>
        <v>-</v>
      </c>
      <c r="CZ6" s="35" t="str">
        <f t="shared" si="11"/>
        <v>-</v>
      </c>
      <c r="DA6" s="35">
        <f t="shared" si="11"/>
        <v>97.83</v>
      </c>
      <c r="DB6" s="35">
        <f t="shared" si="11"/>
        <v>97.94</v>
      </c>
      <c r="DC6" s="35" t="str">
        <f t="shared" si="11"/>
        <v>-</v>
      </c>
      <c r="DD6" s="35" t="str">
        <f t="shared" si="11"/>
        <v>-</v>
      </c>
      <c r="DE6" s="35" t="str">
        <f t="shared" si="11"/>
        <v>-</v>
      </c>
      <c r="DF6" s="35">
        <f t="shared" si="11"/>
        <v>93.07</v>
      </c>
      <c r="DG6" s="35">
        <f t="shared" si="11"/>
        <v>92.9</v>
      </c>
      <c r="DH6" s="34" t="str">
        <f>IF(DH7="","",IF(DH7="-","【-】","【"&amp;SUBSTITUTE(TEXT(DH7,"#,##0.00"),"-","△")&amp;"】"))</f>
        <v>【95.06】</v>
      </c>
      <c r="DI6" s="35" t="str">
        <f>IF(DI7="",NA(),DI7)</f>
        <v>-</v>
      </c>
      <c r="DJ6" s="35" t="str">
        <f t="shared" ref="DJ6:DR6" si="12">IF(DJ7="",NA(),DJ7)</f>
        <v>-</v>
      </c>
      <c r="DK6" s="35" t="str">
        <f t="shared" si="12"/>
        <v>-</v>
      </c>
      <c r="DL6" s="35">
        <f t="shared" si="12"/>
        <v>3.11</v>
      </c>
      <c r="DM6" s="35">
        <f t="shared" si="12"/>
        <v>6.18</v>
      </c>
      <c r="DN6" s="35" t="str">
        <f t="shared" si="12"/>
        <v>-</v>
      </c>
      <c r="DO6" s="35" t="str">
        <f t="shared" si="12"/>
        <v>-</v>
      </c>
      <c r="DP6" s="35" t="str">
        <f t="shared" si="12"/>
        <v>-</v>
      </c>
      <c r="DQ6" s="35">
        <f t="shared" si="12"/>
        <v>26.07</v>
      </c>
      <c r="DR6" s="35">
        <f t="shared" si="12"/>
        <v>23.42</v>
      </c>
      <c r="DS6" s="34" t="str">
        <f>IF(DS7="","",IF(DS7="-","【-】","【"&amp;SUBSTITUTE(TEXT(DS7,"#,##0.00"),"-","△")&amp;"】"))</f>
        <v>【38.13】</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0.15</v>
      </c>
      <c r="EC6" s="35">
        <f t="shared" si="13"/>
        <v>0.15</v>
      </c>
      <c r="ED6" s="34" t="str">
        <f>IF(ED7="","",IF(ED7="-","【-】","【"&amp;SUBSTITUTE(TEXT(ED7,"#,##0.00"),"-","△")&amp;"】"))</f>
        <v>【5.37】</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v>
      </c>
      <c r="EN6" s="35">
        <f t="shared" si="14"/>
        <v>0.14000000000000001</v>
      </c>
      <c r="EO6" s="34" t="str">
        <f>IF(EO7="","",IF(EO7="-","【-】","【"&amp;SUBSTITUTE(TEXT(EO7,"#,##0.00"),"-","△")&amp;"】"))</f>
        <v>【0.23】</v>
      </c>
    </row>
    <row r="7" spans="1:148" s="36" customFormat="1">
      <c r="A7" s="28"/>
      <c r="B7" s="37">
        <v>2017</v>
      </c>
      <c r="C7" s="37">
        <v>252077</v>
      </c>
      <c r="D7" s="37">
        <v>46</v>
      </c>
      <c r="E7" s="37">
        <v>17</v>
      </c>
      <c r="F7" s="37">
        <v>1</v>
      </c>
      <c r="G7" s="37">
        <v>0</v>
      </c>
      <c r="H7" s="37" t="s">
        <v>108</v>
      </c>
      <c r="I7" s="37" t="s">
        <v>109</v>
      </c>
      <c r="J7" s="37" t="s">
        <v>110</v>
      </c>
      <c r="K7" s="37" t="s">
        <v>111</v>
      </c>
      <c r="L7" s="37" t="s">
        <v>112</v>
      </c>
      <c r="M7" s="37" t="s">
        <v>113</v>
      </c>
      <c r="N7" s="38" t="s">
        <v>114</v>
      </c>
      <c r="O7" s="38">
        <v>55.65</v>
      </c>
      <c r="P7" s="38">
        <v>88.89</v>
      </c>
      <c r="Q7" s="38">
        <v>85.71</v>
      </c>
      <c r="R7" s="38">
        <v>2365</v>
      </c>
      <c r="S7" s="38">
        <v>82705</v>
      </c>
      <c r="T7" s="38">
        <v>55.74</v>
      </c>
      <c r="U7" s="38">
        <v>1483.76</v>
      </c>
      <c r="V7" s="38">
        <v>73571</v>
      </c>
      <c r="W7" s="38">
        <v>13.6</v>
      </c>
      <c r="X7" s="38">
        <v>5409.63</v>
      </c>
      <c r="Y7" s="38" t="s">
        <v>114</v>
      </c>
      <c r="Z7" s="38" t="s">
        <v>114</v>
      </c>
      <c r="AA7" s="38" t="s">
        <v>114</v>
      </c>
      <c r="AB7" s="38">
        <v>100.83</v>
      </c>
      <c r="AC7" s="38">
        <v>100.6</v>
      </c>
      <c r="AD7" s="38" t="s">
        <v>114</v>
      </c>
      <c r="AE7" s="38" t="s">
        <v>114</v>
      </c>
      <c r="AF7" s="38" t="s">
        <v>114</v>
      </c>
      <c r="AG7" s="38">
        <v>106.63</v>
      </c>
      <c r="AH7" s="38">
        <v>106.41</v>
      </c>
      <c r="AI7" s="38">
        <v>108.8</v>
      </c>
      <c r="AJ7" s="38" t="s">
        <v>114</v>
      </c>
      <c r="AK7" s="38" t="s">
        <v>114</v>
      </c>
      <c r="AL7" s="38" t="s">
        <v>114</v>
      </c>
      <c r="AM7" s="38">
        <v>0</v>
      </c>
      <c r="AN7" s="38">
        <v>0</v>
      </c>
      <c r="AO7" s="38" t="s">
        <v>114</v>
      </c>
      <c r="AP7" s="38" t="s">
        <v>114</v>
      </c>
      <c r="AQ7" s="38" t="s">
        <v>114</v>
      </c>
      <c r="AR7" s="38">
        <v>26.43</v>
      </c>
      <c r="AS7" s="38">
        <v>25.32</v>
      </c>
      <c r="AT7" s="38">
        <v>4.2699999999999996</v>
      </c>
      <c r="AU7" s="38" t="s">
        <v>114</v>
      </c>
      <c r="AV7" s="38" t="s">
        <v>114</v>
      </c>
      <c r="AW7" s="38" t="s">
        <v>114</v>
      </c>
      <c r="AX7" s="38">
        <v>23.9</v>
      </c>
      <c r="AY7" s="38">
        <v>37.24</v>
      </c>
      <c r="AZ7" s="38" t="s">
        <v>114</v>
      </c>
      <c r="BA7" s="38" t="s">
        <v>114</v>
      </c>
      <c r="BB7" s="38" t="s">
        <v>114</v>
      </c>
      <c r="BC7" s="38">
        <v>72.44</v>
      </c>
      <c r="BD7" s="38">
        <v>78.56</v>
      </c>
      <c r="BE7" s="38">
        <v>66.41</v>
      </c>
      <c r="BF7" s="38" t="s">
        <v>114</v>
      </c>
      <c r="BG7" s="38" t="s">
        <v>114</v>
      </c>
      <c r="BH7" s="38" t="s">
        <v>114</v>
      </c>
      <c r="BI7" s="38">
        <v>804.67</v>
      </c>
      <c r="BJ7" s="38">
        <v>708.46</v>
      </c>
      <c r="BK7" s="38" t="s">
        <v>114</v>
      </c>
      <c r="BL7" s="38" t="s">
        <v>114</v>
      </c>
      <c r="BM7" s="38" t="s">
        <v>114</v>
      </c>
      <c r="BN7" s="38">
        <v>625.12</v>
      </c>
      <c r="BO7" s="38">
        <v>610.16999999999996</v>
      </c>
      <c r="BP7" s="38">
        <v>707.33</v>
      </c>
      <c r="BQ7" s="38" t="s">
        <v>114</v>
      </c>
      <c r="BR7" s="38" t="s">
        <v>114</v>
      </c>
      <c r="BS7" s="38" t="s">
        <v>114</v>
      </c>
      <c r="BT7" s="38">
        <v>67.760000000000005</v>
      </c>
      <c r="BU7" s="38">
        <v>72.959999999999994</v>
      </c>
      <c r="BV7" s="38" t="s">
        <v>114</v>
      </c>
      <c r="BW7" s="38" t="s">
        <v>114</v>
      </c>
      <c r="BX7" s="38" t="s">
        <v>114</v>
      </c>
      <c r="BY7" s="38">
        <v>89.74</v>
      </c>
      <c r="BZ7" s="38">
        <v>88.37</v>
      </c>
      <c r="CA7" s="38">
        <v>101.26</v>
      </c>
      <c r="CB7" s="38" t="s">
        <v>114</v>
      </c>
      <c r="CC7" s="38" t="s">
        <v>114</v>
      </c>
      <c r="CD7" s="38" t="s">
        <v>114</v>
      </c>
      <c r="CE7" s="38">
        <v>203.07</v>
      </c>
      <c r="CF7" s="38">
        <v>200.03</v>
      </c>
      <c r="CG7" s="38" t="s">
        <v>114</v>
      </c>
      <c r="CH7" s="38" t="s">
        <v>114</v>
      </c>
      <c r="CI7" s="38" t="s">
        <v>114</v>
      </c>
      <c r="CJ7" s="38">
        <v>141.24</v>
      </c>
      <c r="CK7" s="38">
        <v>143.05000000000001</v>
      </c>
      <c r="CL7" s="38">
        <v>136.38999999999999</v>
      </c>
      <c r="CM7" s="38" t="s">
        <v>114</v>
      </c>
      <c r="CN7" s="38" t="s">
        <v>114</v>
      </c>
      <c r="CO7" s="38" t="s">
        <v>114</v>
      </c>
      <c r="CP7" s="38">
        <v>90.77</v>
      </c>
      <c r="CQ7" s="38">
        <v>95.56</v>
      </c>
      <c r="CR7" s="38" t="s">
        <v>114</v>
      </c>
      <c r="CS7" s="38" t="s">
        <v>114</v>
      </c>
      <c r="CT7" s="38" t="s">
        <v>114</v>
      </c>
      <c r="CU7" s="38">
        <v>58.12</v>
      </c>
      <c r="CV7" s="38">
        <v>58.83</v>
      </c>
      <c r="CW7" s="38">
        <v>60.13</v>
      </c>
      <c r="CX7" s="38" t="s">
        <v>114</v>
      </c>
      <c r="CY7" s="38" t="s">
        <v>114</v>
      </c>
      <c r="CZ7" s="38" t="s">
        <v>114</v>
      </c>
      <c r="DA7" s="38">
        <v>97.83</v>
      </c>
      <c r="DB7" s="38">
        <v>97.94</v>
      </c>
      <c r="DC7" s="38" t="s">
        <v>114</v>
      </c>
      <c r="DD7" s="38" t="s">
        <v>114</v>
      </c>
      <c r="DE7" s="38" t="s">
        <v>114</v>
      </c>
      <c r="DF7" s="38">
        <v>93.07</v>
      </c>
      <c r="DG7" s="38">
        <v>92.9</v>
      </c>
      <c r="DH7" s="38">
        <v>95.06</v>
      </c>
      <c r="DI7" s="38" t="s">
        <v>114</v>
      </c>
      <c r="DJ7" s="38" t="s">
        <v>114</v>
      </c>
      <c r="DK7" s="38" t="s">
        <v>114</v>
      </c>
      <c r="DL7" s="38">
        <v>3.11</v>
      </c>
      <c r="DM7" s="38">
        <v>6.18</v>
      </c>
      <c r="DN7" s="38" t="s">
        <v>114</v>
      </c>
      <c r="DO7" s="38" t="s">
        <v>114</v>
      </c>
      <c r="DP7" s="38" t="s">
        <v>114</v>
      </c>
      <c r="DQ7" s="38">
        <v>26.07</v>
      </c>
      <c r="DR7" s="38">
        <v>23.42</v>
      </c>
      <c r="DS7" s="38">
        <v>38.130000000000003</v>
      </c>
      <c r="DT7" s="38" t="s">
        <v>114</v>
      </c>
      <c r="DU7" s="38" t="s">
        <v>114</v>
      </c>
      <c r="DV7" s="38" t="s">
        <v>114</v>
      </c>
      <c r="DW7" s="38">
        <v>0</v>
      </c>
      <c r="DX7" s="38">
        <v>0</v>
      </c>
      <c r="DY7" s="38" t="s">
        <v>114</v>
      </c>
      <c r="DZ7" s="38" t="s">
        <v>114</v>
      </c>
      <c r="EA7" s="38" t="s">
        <v>114</v>
      </c>
      <c r="EB7" s="38">
        <v>0.15</v>
      </c>
      <c r="EC7" s="38">
        <v>0.15</v>
      </c>
      <c r="ED7" s="38">
        <v>5.37</v>
      </c>
      <c r="EE7" s="38" t="s">
        <v>114</v>
      </c>
      <c r="EF7" s="38" t="s">
        <v>114</v>
      </c>
      <c r="EG7" s="38" t="s">
        <v>114</v>
      </c>
      <c r="EH7" s="38">
        <v>0</v>
      </c>
      <c r="EI7" s="38">
        <v>0</v>
      </c>
      <c r="EJ7" s="38" t="s">
        <v>114</v>
      </c>
      <c r="EK7" s="38" t="s">
        <v>114</v>
      </c>
      <c r="EL7" s="38" t="s">
        <v>114</v>
      </c>
      <c r="EM7" s="38">
        <v>0.1</v>
      </c>
      <c r="EN7" s="38">
        <v>0.14000000000000001</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shiboku_kusu</cp:lastModifiedBy>
  <dcterms:created xsi:type="dcterms:W3CDTF">2018-12-03T08:49:40Z</dcterms:created>
  <dcterms:modified xsi:type="dcterms:W3CDTF">2019-01-22T07:35:51Z</dcterms:modified>
</cp:coreProperties>
</file>