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nqXgm3jGoNSLJ1NSJM4H3ZaMHIfJsxlUCyijO1owjg9saO1CMAnAANUU4KGYVQuuUZ/FiBer61BLesYdQ+d1Vw==" workbookSaltValue="mNQBonPGCIAOjw7LkYfS3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<sst xmlns="http://schemas.openxmlformats.org/spreadsheetml/2006/main" count="251" uniqueCount="126">
  <si>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</si>
  <si>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</si>
  <si>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</si>
  <si>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</si>
  <si>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</si>
  <si>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</si>
  <si>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</si>
  <si>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</si>
  <si>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</si>
  <si>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</si>
  <si>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</si>
  <si>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</si>
  <si>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</si>
  <si>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</si>
  <si>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</si>
  <si>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</si>
  <si>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</si>
  <si>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</si>
  <si>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</si>
  <si>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</si>
  <si>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</si>
  <si>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</si>
  <si>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</si>
  <si>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</si>
  <si>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</si>
  <si>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</si>
  <si>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</si>
  <si>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</si>
  <si>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</si>
  <si>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</si>
  <si>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</si>
  <si>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</si>
  <si>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</si>
  <si>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</si>
  <si>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</si>
  <si>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</si>
  <si>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</si>
  <si>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</si>
  <si>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</si>
  <si>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</si>
  <si>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</si>
  <si>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</si>
  <si>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</si>
  <si>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</si>
  <si>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</si>
  <si>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</si>
  <si>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</si>
  <si>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</si>
  <si>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</si>
  <si>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</si>
  <si>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</si>
  <si>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</si>
  <si>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</si>
  <si>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</si>
  <si>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</si>
  <si>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</si>
  <si>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</si>
  <si>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</si>
  <si>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</si>
  <si>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</si>
  <si>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</si>
  <si>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</si>
  <si>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</si>
  <si>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</si>
  <si>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</si>
  <si>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</si>
  <si>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</si>
  <si>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</si>
  <si>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</si>
  <si>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</si>
  <si>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</si>
  <si>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</si>
  <si>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</si>
  <si>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</si>
  <si>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</si>
  <si>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</si>
  <si>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</si>
  <si>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</si>
  <si>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</si>
  <si>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</si>
  <si>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</si>
  <si>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</si>
  <si>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</si>
  <si>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</si>
  <si>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</si>
  <si>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</si>
  <si>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</si>
  <si>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</si>
  <si>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</si>
  <si>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</si>
  <si>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</si>
  <si>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</si>
  <si>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</si>
  <si>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</si>
  <si>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</si>
  <si>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</si>
  <si>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</si>
  <si>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</si>
  <si>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</si>
  <si>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</si>
  <si>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</si>
  <si>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</si>
  <si>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</si>
  <si>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</si>
  <si>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</si>
  <si>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</si>
  <si>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</si>
  <si>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</si>
  <si>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</si>
  <si>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</si>
  <si>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</si>
  <si>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</si>
  <si>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</si>
  <si>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</si>
  <si>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</si>
  <si>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</si>
  <si>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</si>
  <si>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</si>
  <si>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</si>
  <si>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</si>
  <si>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</si>
  <si>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</si>
  <si>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</si>
  <si>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収益的収支比率については、企業債の償還を完了し、維持管理には、一般会計からの繰入金を充てて収支を保っている。
　企業債残高対事業規模比率については、平成24年度をもって償還が終了している。
　経費回収率については、処理人口もわずかであるため、一般会計からの繰入金に依存している状況である。
　汚水処理原価については、昨年度より安価にはなっているが、処理人口が少ない中、合併浄化槽の老朽化が進んでおり、類似団体との平均に比べても依然高額な状況が続いている。
　施設利用率については、前年度と同程度の汚水量を維持しているが、過疎化の影響で処理人口は減少傾向にあり、今後は徐々に下がっていくことが予想される。
　水洗化率については、100％であり、類似団体の平均を大きく上回っている。
</t>
    <phoneticPr fontId="4"/>
  </si>
  <si>
    <t>供用開始後18年が経過し、今後の処理機能の維持について計画的な更新を検討している。</t>
    <phoneticPr fontId="4"/>
  </si>
  <si>
    <t>　長浜市の個別排水処理事業は、１地区のみの経営で、処理人口もわずか20人超ということもあり、使用料収入が見込めないため、類似団体と比較しても、汚水処理原価は高く、経費回収率や施設利用率は低い状況にある。
　このため、平成26年度より使用料を公共下水道と統一することで、財務改善を行っているが、今後も当該地区の人口減少は否めず、施設の老朽化を考慮すると厳しい経営状況である。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</si>
</sst>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26-4453-8736-FF2608975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9664"/>
        <c:axId val="4264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26-4453-8736-FF2608975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9664"/>
        <c:axId val="42640512"/>
      </c:lineChart>
      <c:dateAx>
        <c:axId val="4260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40512"/>
        <c:crosses val="autoZero"/>
        <c:auto val="1"/>
        <c:lblOffset val="100"/>
        <c:baseTimeUnit val="years"/>
      </c:dateAx>
      <c:valAx>
        <c:axId val="4264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0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46.67</c:v>
                </c:pt>
                <c:pt idx="4">
                  <c:v>46.67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6C-49A8-9C83-FD7EE3D1A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53568"/>
        <c:axId val="11786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58.82</c:v>
                </c:pt>
                <c:pt idx="1">
                  <c:v>51.54</c:v>
                </c:pt>
                <c:pt idx="2">
                  <c:v>44.84</c:v>
                </c:pt>
                <c:pt idx="3">
                  <c:v>41.51</c:v>
                </c:pt>
                <c:pt idx="4">
                  <c:v>51.71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6C-49A8-9C83-FD7EE3D1A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53568"/>
        <c:axId val="117863936"/>
      </c:lineChart>
      <c:dateAx>
        <c:axId val="11785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863936"/>
        <c:crosses val="autoZero"/>
        <c:auto val="1"/>
        <c:lblOffset val="100"/>
        <c:baseTimeUnit val="years"/>
      </c:dateAx>
      <c:valAx>
        <c:axId val="11786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85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9F-48DF-9728-0E493602A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46720"/>
        <c:axId val="11804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71.760000000000005</c:v>
                </c:pt>
                <c:pt idx="1">
                  <c:v>71.599999999999994</c:v>
                </c:pt>
                <c:pt idx="2">
                  <c:v>67.86</c:v>
                </c:pt>
                <c:pt idx="3">
                  <c:v>68.72</c:v>
                </c:pt>
                <c:pt idx="4">
                  <c:v>82.91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9F-48DF-9728-0E493602A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46720"/>
        <c:axId val="118048640"/>
      </c:lineChart>
      <c:dateAx>
        <c:axId val="11804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048640"/>
        <c:crosses val="autoZero"/>
        <c:auto val="1"/>
        <c:lblOffset val="100"/>
        <c:baseTimeUnit val="years"/>
      </c:dateAx>
      <c:valAx>
        <c:axId val="11804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04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D0-431B-9AF9-787002144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51008"/>
        <c:axId val="4266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D0-431B-9AF9-787002144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51008"/>
        <c:axId val="42661376"/>
      </c:lineChart>
      <c:dateAx>
        <c:axId val="4265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61376"/>
        <c:crosses val="autoZero"/>
        <c:auto val="1"/>
        <c:lblOffset val="100"/>
        <c:baseTimeUnit val="years"/>
      </c:dateAx>
      <c:valAx>
        <c:axId val="4266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5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9-4FBD-A114-2A9BDD1E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84736"/>
        <c:axId val="11608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79-4FBD-A114-2A9BDD1E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84736"/>
        <c:axId val="116086656"/>
      </c:lineChart>
      <c:dateAx>
        <c:axId val="11608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86656"/>
        <c:crosses val="autoZero"/>
        <c:auto val="1"/>
        <c:lblOffset val="100"/>
        <c:baseTimeUnit val="years"/>
      </c:dateAx>
      <c:valAx>
        <c:axId val="11608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08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94-4DC1-8672-5A4679760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80160"/>
        <c:axId val="11758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94-4DC1-8672-5A4679760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80160"/>
        <c:axId val="117582080"/>
      </c:lineChart>
      <c:dateAx>
        <c:axId val="11758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582080"/>
        <c:crosses val="autoZero"/>
        <c:auto val="1"/>
        <c:lblOffset val="100"/>
        <c:baseTimeUnit val="years"/>
      </c:dateAx>
      <c:valAx>
        <c:axId val="11758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58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86-4FDD-8F56-C1D0B16F5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05504"/>
        <c:axId val="11760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86-4FDD-8F56-C1D0B16F5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05504"/>
        <c:axId val="117607424"/>
      </c:lineChart>
      <c:dateAx>
        <c:axId val="11760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607424"/>
        <c:crosses val="autoZero"/>
        <c:auto val="1"/>
        <c:lblOffset val="100"/>
        <c:baseTimeUnit val="years"/>
      </c:dateAx>
      <c:valAx>
        <c:axId val="11760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60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05-4199-BBE2-6EC23AC2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16864"/>
        <c:axId val="11772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05-4199-BBE2-6EC23AC2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16864"/>
        <c:axId val="117727232"/>
      </c:lineChart>
      <c:dateAx>
        <c:axId val="11771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727232"/>
        <c:crosses val="autoZero"/>
        <c:auto val="1"/>
        <c:lblOffset val="100"/>
        <c:baseTimeUnit val="years"/>
      </c:dateAx>
      <c:valAx>
        <c:axId val="11772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71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9-4199-8B5B-3D373FDA3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54112"/>
        <c:axId val="11775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803.29</c:v>
                </c:pt>
                <c:pt idx="1">
                  <c:v>760.12</c:v>
                </c:pt>
                <c:pt idx="2">
                  <c:v>492.59</c:v>
                </c:pt>
                <c:pt idx="3">
                  <c:v>503.8</c:v>
                </c:pt>
                <c:pt idx="4">
                  <c:v>888.8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9-4199-8B5B-3D373FDA3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54112"/>
        <c:axId val="117756288"/>
      </c:lineChart>
      <c:dateAx>
        <c:axId val="11775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756288"/>
        <c:crosses val="autoZero"/>
        <c:auto val="1"/>
        <c:lblOffset val="100"/>
        <c:baseTimeUnit val="years"/>
      </c:dateAx>
      <c:valAx>
        <c:axId val="11775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75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37.340000000000003</c:v>
                </c:pt>
                <c:pt idx="1">
                  <c:v>26.16</c:v>
                </c:pt>
                <c:pt idx="2">
                  <c:v>25.42</c:v>
                </c:pt>
                <c:pt idx="3">
                  <c:v>29.8</c:v>
                </c:pt>
                <c:pt idx="4">
                  <c:v>30.87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90-4F63-B7E0-E5A41A515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91360"/>
        <c:axId val="11779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56.63</c:v>
                </c:pt>
                <c:pt idx="1">
                  <c:v>50.17</c:v>
                </c:pt>
                <c:pt idx="2">
                  <c:v>46.53</c:v>
                </c:pt>
                <c:pt idx="3">
                  <c:v>51.58</c:v>
                </c:pt>
                <c:pt idx="4">
                  <c:v>52.55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90-4F63-B7E0-E5A41A515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91360"/>
        <c:axId val="117797632"/>
      </c:lineChart>
      <c:dateAx>
        <c:axId val="11779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797632"/>
        <c:crosses val="autoZero"/>
        <c:auto val="1"/>
        <c:lblOffset val="100"/>
        <c:baseTimeUnit val="years"/>
      </c:dateAx>
      <c:valAx>
        <c:axId val="11779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79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405.21</c:v>
                </c:pt>
                <c:pt idx="1">
                  <c:v>604.67999999999995</c:v>
                </c:pt>
                <c:pt idx="2">
                  <c:v>568.35</c:v>
                </c:pt>
                <c:pt idx="3">
                  <c:v>532.85</c:v>
                </c:pt>
                <c:pt idx="4">
                  <c:v>522.01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10-497F-9532-7B76355D7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16320"/>
        <c:axId val="11784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272.66000000000003</c:v>
                </c:pt>
                <c:pt idx="1">
                  <c:v>329.08</c:v>
                </c:pt>
                <c:pt idx="2">
                  <c:v>373.71</c:v>
                </c:pt>
                <c:pt idx="3">
                  <c:v>333.58</c:v>
                </c:pt>
                <c:pt idx="4">
                  <c:v>292.45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10-497F-9532-7B76355D7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16320"/>
        <c:axId val="117843072"/>
      </c:lineChart>
      <c:dateAx>
        <c:axId val="11781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843072"/>
        <c:crosses val="autoZero"/>
        <c:auto val="1"/>
        <c:lblOffset val="100"/>
        <c:baseTimeUnit val="years"/>
      </c:dateAx>
      <c:valAx>
        <c:axId val="11784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81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滋賀県　長浜市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個別排水処理</v>
      </c>
      <c r="Q8" s="71"/>
      <c r="R8" s="71"/>
      <c r="S8" s="71"/>
      <c r="T8" s="71"/>
      <c r="U8" s="71"/>
      <c r="V8" s="71"/>
      <c r="W8" s="71" t="str">
        <f>データ!L6</f>
        <v>L2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119227</v>
      </c>
      <c r="AM8" s="66"/>
      <c r="AN8" s="66"/>
      <c r="AO8" s="66"/>
      <c r="AP8" s="66"/>
      <c r="AQ8" s="66"/>
      <c r="AR8" s="66"/>
      <c r="AS8" s="66"/>
      <c r="AT8" s="65">
        <f>データ!T6</f>
        <v>681.02</v>
      </c>
      <c r="AU8" s="65"/>
      <c r="AV8" s="65"/>
      <c r="AW8" s="65"/>
      <c r="AX8" s="65"/>
      <c r="AY8" s="65"/>
      <c r="AZ8" s="65"/>
      <c r="BA8" s="65"/>
      <c r="BB8" s="65">
        <f>データ!U6</f>
        <v>175.07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0.02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2780</v>
      </c>
      <c r="AE10" s="66"/>
      <c r="AF10" s="66"/>
      <c r="AG10" s="66"/>
      <c r="AH10" s="66"/>
      <c r="AI10" s="66"/>
      <c r="AJ10" s="66"/>
      <c r="AK10" s="2"/>
      <c r="AL10" s="66">
        <f>データ!V6</f>
        <v>19</v>
      </c>
      <c r="AM10" s="66"/>
      <c r="AN10" s="66"/>
      <c r="AO10" s="66"/>
      <c r="AP10" s="66"/>
      <c r="AQ10" s="66"/>
      <c r="AR10" s="66"/>
      <c r="AS10" s="66"/>
      <c r="AT10" s="65">
        <f>データ!W6</f>
        <v>0.02</v>
      </c>
      <c r="AU10" s="65"/>
      <c r="AV10" s="65"/>
      <c r="AW10" s="65"/>
      <c r="AX10" s="65"/>
      <c r="AY10" s="65"/>
      <c r="AZ10" s="65"/>
      <c r="BA10" s="65"/>
      <c r="BB10" s="65">
        <f>データ!X6</f>
        <v>950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【878.58】</v>
      </c>
      <c r="I86" s="25" t="str">
        <f>データ!CA6</f>
        <v>【52.62】</v>
      </c>
      <c r="J86" s="25" t="str">
        <f>データ!CL6</f>
        <v>【296.38】</v>
      </c>
      <c r="K86" s="25" t="str">
        <f>データ!CW6</f>
        <v>【51.55】</v>
      </c>
      <c r="L86" s="25" t="str">
        <f>データ!DH6</f>
        <v>【80.14】</v>
      </c>
      <c r="M86" s="25" t="s">
        <v>56</v>
      </c>
      <c r="N86" s="25" t="s">
        <v>55</v>
      </c>
      <c r="O86" s="25" t="str">
        <f>データ!EO6</f>
        <v>【-】</v>
      </c>
    </row>
  </sheetData>
  <sheetProtection algorithmName="SHA-512" hashValue="nw6ABTnGBMGUSd8UWEiBbIMMPkj/O2zoX1brRppgzKniUFXvkN5hGA4lzzUG9l2PfGZGRvI5QsCsAv58LMj9ZQ==" saltValue="bV0jVV3oquPub39FthW8C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252034</v>
      </c>
      <c r="D6" s="32">
        <f t="shared" si="3"/>
        <v>47</v>
      </c>
      <c r="E6" s="32">
        <f t="shared" si="3"/>
        <v>18</v>
      </c>
      <c r="F6" s="32">
        <f t="shared" si="3"/>
        <v>1</v>
      </c>
      <c r="G6" s="32">
        <f t="shared" si="3"/>
        <v>0</v>
      </c>
      <c r="H6" s="32" t="str">
        <f t="shared" si="3"/>
        <v>滋賀県　長浜市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個別排水処理</v>
      </c>
      <c r="L6" s="32" t="str">
        <f t="shared" si="3"/>
        <v>L2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0.02</v>
      </c>
      <c r="Q6" s="33">
        <f t="shared" si="3"/>
        <v>100</v>
      </c>
      <c r="R6" s="33">
        <f t="shared" si="3"/>
        <v>2780</v>
      </c>
      <c r="S6" s="33">
        <f t="shared" si="3"/>
        <v>119227</v>
      </c>
      <c r="T6" s="33">
        <f t="shared" si="3"/>
        <v>681.02</v>
      </c>
      <c r="U6" s="33">
        <f t="shared" si="3"/>
        <v>175.07</v>
      </c>
      <c r="V6" s="33">
        <f t="shared" si="3"/>
        <v>19</v>
      </c>
      <c r="W6" s="33">
        <f t="shared" si="3"/>
        <v>0.02</v>
      </c>
      <c r="X6" s="33">
        <f t="shared" si="3"/>
        <v>950</v>
      </c>
      <c r="Y6" s="34">
        <f>IF(Y7="",NA(),Y7)</f>
        <v>100</v>
      </c>
      <c r="Z6" s="34">
        <f t="shared" ref="Z6:AH6" si="4">IF(Z7="",NA(),Z7)</f>
        <v>100</v>
      </c>
      <c r="AA6" s="34">
        <f t="shared" si="4"/>
        <v>100</v>
      </c>
      <c r="AB6" s="34">
        <f t="shared" si="4"/>
        <v>100</v>
      </c>
      <c r="AC6" s="34">
        <f t="shared" si="4"/>
        <v>100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803.29</v>
      </c>
      <c r="BL6" s="34">
        <f t="shared" si="7"/>
        <v>760.12</v>
      </c>
      <c r="BM6" s="34">
        <f t="shared" si="7"/>
        <v>492.59</v>
      </c>
      <c r="BN6" s="34">
        <f t="shared" si="7"/>
        <v>503.8</v>
      </c>
      <c r="BO6" s="34">
        <f t="shared" si="7"/>
        <v>888.8</v>
      </c>
      <c r="BP6" s="33" t="str">
        <f>IF(BP7="","",IF(BP7="-","【-】","【"&amp;SUBSTITUTE(TEXT(BP7,"#,##0.00"),"-","△")&amp;"】"))</f>
        <v>【878.58】</v>
      </c>
      <c r="BQ6" s="34">
        <f>IF(BQ7="",NA(),BQ7)</f>
        <v>37.340000000000003</v>
      </c>
      <c r="BR6" s="34">
        <f t="shared" ref="BR6:BZ6" si="8">IF(BR7="",NA(),BR7)</f>
        <v>26.16</v>
      </c>
      <c r="BS6" s="34">
        <f t="shared" si="8"/>
        <v>25.42</v>
      </c>
      <c r="BT6" s="34">
        <f t="shared" si="8"/>
        <v>29.8</v>
      </c>
      <c r="BU6" s="34">
        <f t="shared" si="8"/>
        <v>30.87</v>
      </c>
      <c r="BV6" s="34">
        <f t="shared" si="8"/>
        <v>56.63</v>
      </c>
      <c r="BW6" s="34">
        <f t="shared" si="8"/>
        <v>50.17</v>
      </c>
      <c r="BX6" s="34">
        <f t="shared" si="8"/>
        <v>46.53</v>
      </c>
      <c r="BY6" s="34">
        <f t="shared" si="8"/>
        <v>51.58</v>
      </c>
      <c r="BZ6" s="34">
        <f t="shared" si="8"/>
        <v>52.55</v>
      </c>
      <c r="CA6" s="33" t="str">
        <f>IF(CA7="","",IF(CA7="-","【-】","【"&amp;SUBSTITUTE(TEXT(CA7,"#,##0.00"),"-","△")&amp;"】"))</f>
        <v>【52.62】</v>
      </c>
      <c r="CB6" s="34">
        <f>IF(CB7="",NA(),CB7)</f>
        <v>405.21</v>
      </c>
      <c r="CC6" s="34">
        <f t="shared" ref="CC6:CK6" si="9">IF(CC7="",NA(),CC7)</f>
        <v>604.67999999999995</v>
      </c>
      <c r="CD6" s="34">
        <f t="shared" si="9"/>
        <v>568.35</v>
      </c>
      <c r="CE6" s="34">
        <f t="shared" si="9"/>
        <v>532.85</v>
      </c>
      <c r="CF6" s="34">
        <f t="shared" si="9"/>
        <v>522.01</v>
      </c>
      <c r="CG6" s="34">
        <f t="shared" si="9"/>
        <v>272.66000000000003</v>
      </c>
      <c r="CH6" s="34">
        <f t="shared" si="9"/>
        <v>329.08</v>
      </c>
      <c r="CI6" s="34">
        <f t="shared" si="9"/>
        <v>373.71</v>
      </c>
      <c r="CJ6" s="34">
        <f t="shared" si="9"/>
        <v>333.58</v>
      </c>
      <c r="CK6" s="34">
        <f t="shared" si="9"/>
        <v>292.45</v>
      </c>
      <c r="CL6" s="33" t="str">
        <f>IF(CL7="","",IF(CL7="-","【-】","【"&amp;SUBSTITUTE(TEXT(CL7,"#,##0.00"),"-","△")&amp;"】"))</f>
        <v>【296.38】</v>
      </c>
      <c r="CM6" s="34">
        <f>IF(CM7="",NA(),CM7)</f>
        <v>40</v>
      </c>
      <c r="CN6" s="34">
        <f t="shared" ref="CN6:CV6" si="10">IF(CN7="",NA(),CN7)</f>
        <v>40</v>
      </c>
      <c r="CO6" s="34">
        <f t="shared" si="10"/>
        <v>40</v>
      </c>
      <c r="CP6" s="34">
        <f t="shared" si="10"/>
        <v>46.67</v>
      </c>
      <c r="CQ6" s="34">
        <f t="shared" si="10"/>
        <v>46.67</v>
      </c>
      <c r="CR6" s="34">
        <f t="shared" si="10"/>
        <v>58.82</v>
      </c>
      <c r="CS6" s="34">
        <f t="shared" si="10"/>
        <v>51.54</v>
      </c>
      <c r="CT6" s="34">
        <f t="shared" si="10"/>
        <v>44.84</v>
      </c>
      <c r="CU6" s="34">
        <f t="shared" si="10"/>
        <v>41.51</v>
      </c>
      <c r="CV6" s="34">
        <f t="shared" si="10"/>
        <v>51.71</v>
      </c>
      <c r="CW6" s="33" t="str">
        <f>IF(CW7="","",IF(CW7="-","【-】","【"&amp;SUBSTITUTE(TEXT(CW7,"#,##0.00"),"-","△")&amp;"】"))</f>
        <v>【51.55】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71.760000000000005</v>
      </c>
      <c r="DD6" s="34">
        <f t="shared" si="11"/>
        <v>71.599999999999994</v>
      </c>
      <c r="DE6" s="34">
        <f t="shared" si="11"/>
        <v>67.86</v>
      </c>
      <c r="DF6" s="34">
        <f t="shared" si="11"/>
        <v>68.72</v>
      </c>
      <c r="DG6" s="34">
        <f t="shared" si="11"/>
        <v>82.91</v>
      </c>
      <c r="DH6" s="33" t="str">
        <f>IF(DH7="","",IF(DH7="-","【-】","【"&amp;SUBSTITUTE(TEXT(DH7,"#,##0.00"),"-","△")&amp;"】"))</f>
        <v>【80.14】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252034</v>
      </c>
      <c r="D7" s="36">
        <v>47</v>
      </c>
      <c r="E7" s="36">
        <v>18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0.02</v>
      </c>
      <c r="Q7" s="37">
        <v>100</v>
      </c>
      <c r="R7" s="37">
        <v>2780</v>
      </c>
      <c r="S7" s="37">
        <v>119227</v>
      </c>
      <c r="T7" s="37">
        <v>681.02</v>
      </c>
      <c r="U7" s="37">
        <v>175.07</v>
      </c>
      <c r="V7" s="37">
        <v>19</v>
      </c>
      <c r="W7" s="37">
        <v>0.02</v>
      </c>
      <c r="X7" s="37">
        <v>950</v>
      </c>
      <c r="Y7" s="37">
        <v>100</v>
      </c>
      <c r="Z7" s="37">
        <v>100</v>
      </c>
      <c r="AA7" s="37">
        <v>100</v>
      </c>
      <c r="AB7" s="37">
        <v>100</v>
      </c>
      <c r="AC7" s="37">
        <v>100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803.29</v>
      </c>
      <c r="BL7" s="37">
        <v>760.12</v>
      </c>
      <c r="BM7" s="37">
        <v>492.59</v>
      </c>
      <c r="BN7" s="37">
        <v>503.8</v>
      </c>
      <c r="BO7" s="37">
        <v>888.8</v>
      </c>
      <c r="BP7" s="37">
        <v>878.58</v>
      </c>
      <c r="BQ7" s="37">
        <v>37.340000000000003</v>
      </c>
      <c r="BR7" s="37">
        <v>26.16</v>
      </c>
      <c r="BS7" s="37">
        <v>25.42</v>
      </c>
      <c r="BT7" s="37">
        <v>29.8</v>
      </c>
      <c r="BU7" s="37">
        <v>30.87</v>
      </c>
      <c r="BV7" s="37">
        <v>56.63</v>
      </c>
      <c r="BW7" s="37">
        <v>50.17</v>
      </c>
      <c r="BX7" s="37">
        <v>46.53</v>
      </c>
      <c r="BY7" s="37">
        <v>51.58</v>
      </c>
      <c r="BZ7" s="37">
        <v>52.55</v>
      </c>
      <c r="CA7" s="37">
        <v>52.62</v>
      </c>
      <c r="CB7" s="37">
        <v>405.21</v>
      </c>
      <c r="CC7" s="37">
        <v>604.67999999999995</v>
      </c>
      <c r="CD7" s="37">
        <v>568.35</v>
      </c>
      <c r="CE7" s="37">
        <v>532.85</v>
      </c>
      <c r="CF7" s="37">
        <v>522.01</v>
      </c>
      <c r="CG7" s="37">
        <v>272.66000000000003</v>
      </c>
      <c r="CH7" s="37">
        <v>329.08</v>
      </c>
      <c r="CI7" s="37">
        <v>373.71</v>
      </c>
      <c r="CJ7" s="37">
        <v>333.58</v>
      </c>
      <c r="CK7" s="37">
        <v>292.45</v>
      </c>
      <c r="CL7" s="37">
        <v>296.38</v>
      </c>
      <c r="CM7" s="37">
        <v>40</v>
      </c>
      <c r="CN7" s="37">
        <v>40</v>
      </c>
      <c r="CO7" s="37">
        <v>40</v>
      </c>
      <c r="CP7" s="37">
        <v>46.67</v>
      </c>
      <c r="CQ7" s="37">
        <v>46.67</v>
      </c>
      <c r="CR7" s="37">
        <v>58.82</v>
      </c>
      <c r="CS7" s="37">
        <v>51.54</v>
      </c>
      <c r="CT7" s="37">
        <v>44.84</v>
      </c>
      <c r="CU7" s="37">
        <v>41.51</v>
      </c>
      <c r="CV7" s="37">
        <v>51.71</v>
      </c>
      <c r="CW7" s="37">
        <v>51.55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71.760000000000005</v>
      </c>
      <c r="DD7" s="37">
        <v>71.599999999999994</v>
      </c>
      <c r="DE7" s="37">
        <v>67.86</v>
      </c>
      <c r="DF7" s="37">
        <v>68.72</v>
      </c>
      <c r="DG7" s="37">
        <v>82.91</v>
      </c>
      <c r="DH7" s="37">
        <v>80.14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cp:lastPrinted>2019-02-07T09:22:19Z</cp:lastPrinted>
  <dcterms:created xsi:type="dcterms:W3CDTF">2018-12-03T09:43:58Z</dcterms:created>
  <dcterms:modified xsi:type="dcterms:W3CDTF">2019-02-07T09:22:20Z</dcterms:modified>
  <cp:category/>
</cp:coreProperties>
</file>