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101616\Desktop\"/>
    </mc:Choice>
  </mc:AlternateContent>
  <workbookProtection workbookAlgorithmName="SHA-512" workbookHashValue="CTvCdJL6jlPD/CxLqprsglwns/yH3bN+gYaBrln3cMEWLsApp0tVn7N2mVWX4gw0qhDLXaWR/MK1lMfwmcXEoQ==" workbookSaltValue="7k+8Okvfw/LzuUDKJyF68A=="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AD10" i="4" s="1"/>
  <c r="Q6" i="5"/>
  <c r="W10" i="4" s="1"/>
  <c r="P6" i="5"/>
  <c r="O6" i="5"/>
  <c r="N6" i="5"/>
  <c r="B10" i="4" s="1"/>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P10" i="4"/>
  <c r="I10" i="4"/>
  <c r="AT8" i="4"/>
  <c r="AL8" i="4"/>
  <c r="W8" i="4"/>
  <c r="P8" i="4"/>
  <c r="I8" i="4"/>
  <c r="B6" i="4"/>
  <c r="C10" i="5" l="1"/>
  <c r="D10" i="5"/>
  <c r="E10" i="5"/>
  <c r="B10" i="5"/>
</calcChain>
</file>

<file path=xl/sharedStrings.xml><?xml version="1.0" encoding="utf-8"?>
<sst xmlns="http://schemas.openxmlformats.org/spreadsheetml/2006/main" count="240" uniqueCount="127">
  <si>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</si>
  <si>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</si>
  <si>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</si>
  <si>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</si>
  <si>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</si>
  <si>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</si>
  <si>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</si>
  <si>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</si>
  <si>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</si>
  <si>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</si>
  <si>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</si>
  <si>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</si>
  <si>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</si>
  <si>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</si>
  <si>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</si>
  <si>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</si>
  <si>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</si>
  <si>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</si>
  <si>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</si>
  <si>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</si>
  <si>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</si>
  <si>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</si>
  <si>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</si>
  <si>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</si>
  <si>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</si>
  <si>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</si>
  <si>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</si>
  <si>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</si>
  <si>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</si>
  <si>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</si>
  <si>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</si>
  <si>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</si>
  <si>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</si>
  <si>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</si>
  <si>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</si>
  <si>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</si>
  <si>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</si>
  <si>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</si>
  <si>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</si>
  <si>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</si>
  <si>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</si>
  <si>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</si>
  <si>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</si>
  <si>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</si>
  <si>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</si>
  <si>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</si>
  <si>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</si>
  <si>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</si>
  <si>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</si>
  <si>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</si>
  <si>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</si>
  <si>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</si>
  <si>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</si>
  <si>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</si>
  <si>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</si>
  <si>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</si>
  <si>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</si>
  <si>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</si>
  <si>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</si>
  <si>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</si>
  <si>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</si>
  <si>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</si>
  <si>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</si>
  <si>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</si>
  <si>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</si>
  <si>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</si>
  <si>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</si>
  <si>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</si>
  <si>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</si>
  <si>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</si>
  <si>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</si>
  <si>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</si>
  <si>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</si>
  <si>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</si>
  <si>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</si>
  <si>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</si>
  <si>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</si>
  <si>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</si>
  <si>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</si>
  <si>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</si>
  <si>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</si>
  <si>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</si>
  <si>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</si>
  <si>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</si>
  <si>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</si>
  <si>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</si>
  <si>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</si>
  <si>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</si>
  <si>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</si>
  <si>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</si>
  <si>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</si>
  <si>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</si>
  <si>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</si>
  <si>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</si>
  <si>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</si>
  <si>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</si>
  <si>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</si>
  <si>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</si>
  <si>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</si>
  <si>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</si>
  <si>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</si>
  <si>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</si>
  <si>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</si>
  <si>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</si>
  <si>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</si>
  <si>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</si>
  <si>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</si>
  <si>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</si>
  <si>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</si>
  <si>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</si>
  <si>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</si>
  <si>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彦根市</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</si>
  <si>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</si>
  <si>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</si>
  <si>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</si>
  <si>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</si>
  <si>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</si>
  <si>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</si>
  <si>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</si>
  <si>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</si>
  <si>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</si>
  <si>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</si>
  <si>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</si>
  <si>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</si>
  <si>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収益的収支比率が常に100％を切っており経営は厳しい状況である。
　経費回収率も類似団体平均値を下回っており、使用料収入で汚水処理費を賄い切れていない状況である。
　未普及地域解消に向けて整備事業をすすめているため、企業債残高対事業規模比率が類似団体平均値を上回っており、この残高の多さが汚水処理原価を引き上げ、経費回収率の悪さの原因となっている。
　現在、収支は資本費平準化債の活用と一般会計繰入金により均衡を保ってはいるが、使用料収入により総費用を賄う健全経営を行うには課題が多い。
　水洗化率については類似団体平均値を上回っていることから、引き続き当該指標の向上に努めていく。
</t>
    <rPh sb="6" eb="8">
      <t>ヒリツ</t>
    </rPh>
    <phoneticPr fontId="4"/>
  </si>
  <si>
    <t>　法定耐用年数を超える施設がないため、該当はありません。</t>
  </si>
  <si>
    <t xml:space="preserve">　本市は、多くの未整備地域を残しているためその早期解消に向けて整備事業を継続して行っている。
　平成37年度までに一般的な整備を完了し、その後、農業集落排水施設の接続を予定している。
　平成28年度から5か年間の「第５期経営計画」および平成29年度から10か年間の「経営戦略」に基づき、経営基盤を強化するために諸課題への対応、各種指標の適正化を図っていく。
　また、平成32年度から地方公営企業法の適用を行う予定であり、移行後に企業会計の財務指標を得たうえで使用料の見直しを検討する。
　さらに、滋賀県・関係市町と琵琶湖流域下水道東北部処理区関連の不明水対策などにおいて広域的な連携を積極的に進め、経費縮減に努める。
</t>
    <rPh sb="64" eb="66">
      <t>カンリョウ</t>
    </rPh>
    <rPh sb="70" eb="71">
      <t>ゴ</t>
    </rPh>
    <rPh sb="72" eb="74">
      <t>ノウギョウ</t>
    </rPh>
    <rPh sb="74" eb="76">
      <t>シュウラク</t>
    </rPh>
    <rPh sb="76" eb="78">
      <t>ハイスイ</t>
    </rPh>
    <rPh sb="78" eb="80">
      <t>シセツ</t>
    </rPh>
    <rPh sb="81" eb="83">
      <t>セツゾク</t>
    </rPh>
    <rPh sb="84" eb="86">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</si>
</sst>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97D-4420-98BA-EDC19E3B8D0D}"/>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0.08</c:v>
                </c:pt>
                <c:pt idx="2">
                  <c:v>7.0000000000000007E-2</c:v>
                </c:pt>
                <c:pt idx="3">
                  <c:v>0.09</c:v>
                </c:pt>
                <c:pt idx="4">
                  <c:v>0.09</c:v>
                </c:pt>
              </c:numCache>
            </c:numRef>
          </c:val>
          <c:smooth val="0"/>
          <c:extLst>
            <c:ext xmlns:c16="http://schemas.microsoft.com/office/drawing/2014/chart" uri="{C3380CC4-5D6E-409C-BE32-E72D297353CC}">
              <c16:uniqueId val="{00000001-D97D-4420-98BA-EDC19E3B8D0D}"/>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73.59</c:v>
                </c:pt>
                <c:pt idx="1">
                  <c:v>76.819999999999993</c:v>
                </c:pt>
                <c:pt idx="2">
                  <c:v>76.819999999999993</c:v>
                </c:pt>
                <c:pt idx="3">
                  <c:v>77.03</c:v>
                </c:pt>
                <c:pt idx="4">
                  <c:v>79.06</c:v>
                </c:pt>
              </c:numCache>
            </c:numRef>
          </c:val>
          <c:extLst>
            <c:ext xmlns:c16="http://schemas.microsoft.com/office/drawing/2014/chart" uri="{C3380CC4-5D6E-409C-BE32-E72D297353CC}">
              <c16:uniqueId val="{00000000-F058-4B5B-A743-B6EC19C5C9A0}"/>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36.200000000000003</c:v>
                </c:pt>
                <c:pt idx="1">
                  <c:v>34.74</c:v>
                </c:pt>
                <c:pt idx="2">
                  <c:v>41.35</c:v>
                </c:pt>
                <c:pt idx="3">
                  <c:v>42.9</c:v>
                </c:pt>
                <c:pt idx="4">
                  <c:v>43.36</c:v>
                </c:pt>
              </c:numCache>
            </c:numRef>
          </c:val>
          <c:smooth val="0"/>
          <c:extLst>
            <c:ext xmlns:c16="http://schemas.microsoft.com/office/drawing/2014/chart" uri="{C3380CC4-5D6E-409C-BE32-E72D297353CC}">
              <c16:uniqueId val="{00000001-F058-4B5B-A743-B6EC19C5C9A0}"/>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88.14</c:v>
                </c:pt>
                <c:pt idx="1">
                  <c:v>88.63</c:v>
                </c:pt>
                <c:pt idx="2">
                  <c:v>85.49</c:v>
                </c:pt>
                <c:pt idx="3">
                  <c:v>85.54</c:v>
                </c:pt>
                <c:pt idx="4">
                  <c:v>85.56</c:v>
                </c:pt>
              </c:numCache>
            </c:numRef>
          </c:val>
          <c:extLst>
            <c:ext xmlns:c16="http://schemas.microsoft.com/office/drawing/2014/chart" uri="{C3380CC4-5D6E-409C-BE32-E72D297353CC}">
              <c16:uniqueId val="{00000000-B4BF-499D-94A2-F70B6C77D027}"/>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71.069999999999993</c:v>
                </c:pt>
                <c:pt idx="1">
                  <c:v>70.14</c:v>
                </c:pt>
                <c:pt idx="2">
                  <c:v>82.9</c:v>
                </c:pt>
                <c:pt idx="3">
                  <c:v>83.5</c:v>
                </c:pt>
                <c:pt idx="4">
                  <c:v>83.06</c:v>
                </c:pt>
              </c:numCache>
            </c:numRef>
          </c:val>
          <c:smooth val="0"/>
          <c:extLst>
            <c:ext xmlns:c16="http://schemas.microsoft.com/office/drawing/2014/chart" uri="{C3380CC4-5D6E-409C-BE32-E72D297353CC}">
              <c16:uniqueId val="{00000001-B4BF-499D-94A2-F70B6C77D027}"/>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69.760000000000005</c:v>
                </c:pt>
                <c:pt idx="1">
                  <c:v>70.459999999999994</c:v>
                </c:pt>
                <c:pt idx="2">
                  <c:v>81.319999999999993</c:v>
                </c:pt>
                <c:pt idx="3">
                  <c:v>76.569999999999993</c:v>
                </c:pt>
                <c:pt idx="4">
                  <c:v>75.510000000000005</c:v>
                </c:pt>
              </c:numCache>
            </c:numRef>
          </c:val>
          <c:extLst>
            <c:ext xmlns:c16="http://schemas.microsoft.com/office/drawing/2014/chart" uri="{C3380CC4-5D6E-409C-BE32-E72D297353CC}">
              <c16:uniqueId val="{00000000-5C65-4906-9D31-0F90A40AA6EE}"/>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C65-4906-9D31-0F90A40AA6EE}"/>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210-4DA8-B028-2652709DC7EC}"/>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210-4DA8-B028-2652709DC7EC}"/>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856-4543-9D26-C1407C1075B3}"/>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856-4543-9D26-C1407C1075B3}"/>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FFA-41A1-9780-778491CF65EA}"/>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FFA-41A1-9780-778491CF65EA}"/>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CB4-48EE-847E-FB9AABBB99EE}"/>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CB4-48EE-847E-FB9AABBB99EE}"/>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2434.65</c:v>
                </c:pt>
                <c:pt idx="1">
                  <c:v>2489.27</c:v>
                </c:pt>
                <c:pt idx="2">
                  <c:v>3476.86</c:v>
                </c:pt>
                <c:pt idx="3">
                  <c:v>3346.41</c:v>
                </c:pt>
                <c:pt idx="4">
                  <c:v>3533.16</c:v>
                </c:pt>
              </c:numCache>
            </c:numRef>
          </c:val>
          <c:extLst>
            <c:ext xmlns:c16="http://schemas.microsoft.com/office/drawing/2014/chart" uri="{C3380CC4-5D6E-409C-BE32-E72D297353CC}">
              <c16:uniqueId val="{00000000-6E4A-43EC-ADDD-1BDEAF2A36EA}"/>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1554.05</c:v>
                </c:pt>
                <c:pt idx="1">
                  <c:v>1671.86</c:v>
                </c:pt>
                <c:pt idx="2">
                  <c:v>1434.89</c:v>
                </c:pt>
                <c:pt idx="3">
                  <c:v>1298.9100000000001</c:v>
                </c:pt>
                <c:pt idx="4">
                  <c:v>1243.71</c:v>
                </c:pt>
              </c:numCache>
            </c:numRef>
          </c:val>
          <c:smooth val="0"/>
          <c:extLst>
            <c:ext xmlns:c16="http://schemas.microsoft.com/office/drawing/2014/chart" uri="{C3380CC4-5D6E-409C-BE32-E72D297353CC}">
              <c16:uniqueId val="{00000001-6E4A-43EC-ADDD-1BDEAF2A36EA}"/>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61.51</c:v>
                </c:pt>
                <c:pt idx="1">
                  <c:v>63.05</c:v>
                </c:pt>
                <c:pt idx="2">
                  <c:v>57.48</c:v>
                </c:pt>
                <c:pt idx="3">
                  <c:v>57.47</c:v>
                </c:pt>
                <c:pt idx="4">
                  <c:v>64.260000000000005</c:v>
                </c:pt>
              </c:numCache>
            </c:numRef>
          </c:val>
          <c:extLst>
            <c:ext xmlns:c16="http://schemas.microsoft.com/office/drawing/2014/chart" uri="{C3380CC4-5D6E-409C-BE32-E72D297353CC}">
              <c16:uniqueId val="{00000000-B81C-42D1-9D4E-85B1DEC561F1}"/>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53.01</c:v>
                </c:pt>
                <c:pt idx="1">
                  <c:v>50.54</c:v>
                </c:pt>
                <c:pt idx="2">
                  <c:v>66.22</c:v>
                </c:pt>
                <c:pt idx="3">
                  <c:v>69.87</c:v>
                </c:pt>
                <c:pt idx="4">
                  <c:v>74.3</c:v>
                </c:pt>
              </c:numCache>
            </c:numRef>
          </c:val>
          <c:smooth val="0"/>
          <c:extLst>
            <c:ext xmlns:c16="http://schemas.microsoft.com/office/drawing/2014/chart" uri="{C3380CC4-5D6E-409C-BE32-E72D297353CC}">
              <c16:uniqueId val="{00000001-B81C-42D1-9D4E-85B1DEC561F1}"/>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258.60000000000002</c:v>
                </c:pt>
                <c:pt idx="1">
                  <c:v>259.5</c:v>
                </c:pt>
                <c:pt idx="2">
                  <c:v>283.94</c:v>
                </c:pt>
                <c:pt idx="3">
                  <c:v>281.74</c:v>
                </c:pt>
                <c:pt idx="4">
                  <c:v>253.39</c:v>
                </c:pt>
              </c:numCache>
            </c:numRef>
          </c:val>
          <c:extLst>
            <c:ext xmlns:c16="http://schemas.microsoft.com/office/drawing/2014/chart" uri="{C3380CC4-5D6E-409C-BE32-E72D297353CC}">
              <c16:uniqueId val="{00000000-D257-434A-A191-7093A8809742}"/>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299.39</c:v>
                </c:pt>
                <c:pt idx="1">
                  <c:v>320.36</c:v>
                </c:pt>
                <c:pt idx="2">
                  <c:v>246.72</c:v>
                </c:pt>
                <c:pt idx="3">
                  <c:v>234.96</c:v>
                </c:pt>
                <c:pt idx="4">
                  <c:v>221.81</c:v>
                </c:pt>
              </c:numCache>
            </c:numRef>
          </c:val>
          <c:smooth val="0"/>
          <c:extLst>
            <c:ext xmlns:c16="http://schemas.microsoft.com/office/drawing/2014/chart" uri="{C3380CC4-5D6E-409C-BE32-E72D297353CC}">
              <c16:uniqueId val="{00000001-D257-434A-A191-7093A8809742}"/>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【1,225.44】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【215.23】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N1"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滋賀県　彦根市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特定環境保全公共下水道</v>
      </c>
      <c r="Q8" s="47"/>
      <c r="R8" s="47"/>
      <c r="S8" s="47"/>
      <c r="T8" s="47"/>
      <c r="U8" s="47"/>
      <c r="V8" s="47"/>
      <c r="W8" s="47" t="str">
        <f>データ!L6</f>
        <v>D2</v>
      </c>
      <c r="X8" s="47"/>
      <c r="Y8" s="47"/>
      <c r="Z8" s="47"/>
      <c r="AA8" s="47"/>
      <c r="AB8" s="47"/>
      <c r="AC8" s="47"/>
      <c r="AD8" s="48" t="str">
        <f>データ!$M$6</f>
        <v>非設置</v>
      </c>
      <c r="AE8" s="48"/>
      <c r="AF8" s="48"/>
      <c r="AG8" s="48"/>
      <c r="AH8" s="48"/>
      <c r="AI8" s="48"/>
      <c r="AJ8" s="48"/>
      <c r="AK8" s="3"/>
      <c r="AL8" s="49">
        <f>データ!S6</f>
        <v>112720</v>
      </c>
      <c r="AM8" s="49"/>
      <c r="AN8" s="49"/>
      <c r="AO8" s="49"/>
      <c r="AP8" s="49"/>
      <c r="AQ8" s="49"/>
      <c r="AR8" s="49"/>
      <c r="AS8" s="49"/>
      <c r="AT8" s="44">
        <f>データ!T6</f>
        <v>196.87</v>
      </c>
      <c r="AU8" s="44"/>
      <c r="AV8" s="44"/>
      <c r="AW8" s="44"/>
      <c r="AX8" s="44"/>
      <c r="AY8" s="44"/>
      <c r="AZ8" s="44"/>
      <c r="BA8" s="44"/>
      <c r="BB8" s="44">
        <f>データ!U6</f>
        <v>572.55999999999995</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6.83</v>
      </c>
      <c r="Q10" s="44"/>
      <c r="R10" s="44"/>
      <c r="S10" s="44"/>
      <c r="T10" s="44"/>
      <c r="U10" s="44"/>
      <c r="V10" s="44"/>
      <c r="W10" s="44">
        <f>データ!Q6</f>
        <v>83.8</v>
      </c>
      <c r="X10" s="44"/>
      <c r="Y10" s="44"/>
      <c r="Z10" s="44"/>
      <c r="AA10" s="44"/>
      <c r="AB10" s="44"/>
      <c r="AC10" s="44"/>
      <c r="AD10" s="49">
        <f>データ!R6</f>
        <v>2894</v>
      </c>
      <c r="AE10" s="49"/>
      <c r="AF10" s="49"/>
      <c r="AG10" s="49"/>
      <c r="AH10" s="49"/>
      <c r="AI10" s="49"/>
      <c r="AJ10" s="49"/>
      <c r="AK10" s="2"/>
      <c r="AL10" s="49">
        <f>データ!V6</f>
        <v>7681</v>
      </c>
      <c r="AM10" s="49"/>
      <c r="AN10" s="49"/>
      <c r="AO10" s="49"/>
      <c r="AP10" s="49"/>
      <c r="AQ10" s="49"/>
      <c r="AR10" s="49"/>
      <c r="AS10" s="49"/>
      <c r="AT10" s="44">
        <f>データ!W6</f>
        <v>2.97</v>
      </c>
      <c r="AU10" s="44"/>
      <c r="AV10" s="44"/>
      <c r="AW10" s="44"/>
      <c r="AX10" s="44"/>
      <c r="AY10" s="44"/>
      <c r="AZ10" s="44"/>
      <c r="BA10" s="44"/>
      <c r="BB10" s="44">
        <f>データ!X6</f>
        <v>2586.1999999999998</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124</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125</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126</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56</v>
      </c>
      <c r="H86" s="25" t="str">
        <f>データ!BP6</f>
        <v>【1,225.44】</v>
      </c>
      <c r="I86" s="25" t="str">
        <f>データ!CA6</f>
        <v>【75.58】</v>
      </c>
      <c r="J86" s="25" t="str">
        <f>データ!CL6</f>
        <v>【215.23】</v>
      </c>
      <c r="K86" s="25" t="str">
        <f>データ!CW6</f>
        <v>【42.66】</v>
      </c>
      <c r="L86" s="25" t="str">
        <f>データ!DH6</f>
        <v>【82.67】</v>
      </c>
      <c r="M86" s="25" t="s">
        <v>57</v>
      </c>
      <c r="N86" s="25" t="s">
        <v>57</v>
      </c>
      <c r="O86" s="25" t="str">
        <f>データ!EO6</f>
        <v>【0.10】</v>
      </c>
    </row>
  </sheetData>
  <sheetProtection algorithmName="SHA-512" hashValue="qlXiq0ZZ6N6Cx9KW55z/R102Rd9rkp/FKSGEh35gq5OwruQ8PCYtCXXOsXdkN5EDWnVJ0Le/TLr61cqlz1mGTw==" saltValue="U9WQJDZfZlxhooMFE9spUw=="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58</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59</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60</v>
      </c>
      <c r="B3" s="28" t="s">
        <v>61</v>
      </c>
      <c r="C3" s="28" t="s">
        <v>62</v>
      </c>
      <c r="D3" s="28" t="s">
        <v>63</v>
      </c>
      <c r="E3" s="28" t="s">
        <v>64</v>
      </c>
      <c r="F3" s="28" t="s">
        <v>65</v>
      </c>
      <c r="G3" s="28" t="s">
        <v>66</v>
      </c>
      <c r="H3" s="76" t="s">
        <v>67</v>
      </c>
      <c r="I3" s="77"/>
      <c r="J3" s="77"/>
      <c r="K3" s="77"/>
      <c r="L3" s="77"/>
      <c r="M3" s="77"/>
      <c r="N3" s="77"/>
      <c r="O3" s="77"/>
      <c r="P3" s="77"/>
      <c r="Q3" s="77"/>
      <c r="R3" s="77"/>
      <c r="S3" s="77"/>
      <c r="T3" s="77"/>
      <c r="U3" s="77"/>
      <c r="V3" s="77"/>
      <c r="W3" s="77"/>
      <c r="X3" s="78"/>
      <c r="Y3" s="82" t="s">
        <v>68</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69</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70</v>
      </c>
      <c r="B4" s="29"/>
      <c r="C4" s="29"/>
      <c r="D4" s="29"/>
      <c r="E4" s="29"/>
      <c r="F4" s="29"/>
      <c r="G4" s="29"/>
      <c r="H4" s="79"/>
      <c r="I4" s="80"/>
      <c r="J4" s="80"/>
      <c r="K4" s="80"/>
      <c r="L4" s="80"/>
      <c r="M4" s="80"/>
      <c r="N4" s="80"/>
      <c r="O4" s="80"/>
      <c r="P4" s="80"/>
      <c r="Q4" s="80"/>
      <c r="R4" s="80"/>
      <c r="S4" s="80"/>
      <c r="T4" s="80"/>
      <c r="U4" s="80"/>
      <c r="V4" s="80"/>
      <c r="W4" s="80"/>
      <c r="X4" s="81"/>
      <c r="Y4" s="75" t="s">
        <v>71</v>
      </c>
      <c r="Z4" s="75"/>
      <c r="AA4" s="75"/>
      <c r="AB4" s="75"/>
      <c r="AC4" s="75"/>
      <c r="AD4" s="75"/>
      <c r="AE4" s="75"/>
      <c r="AF4" s="75"/>
      <c r="AG4" s="75"/>
      <c r="AH4" s="75"/>
      <c r="AI4" s="75"/>
      <c r="AJ4" s="75" t="s">
        <v>72</v>
      </c>
      <c r="AK4" s="75"/>
      <c r="AL4" s="75"/>
      <c r="AM4" s="75"/>
      <c r="AN4" s="75"/>
      <c r="AO4" s="75"/>
      <c r="AP4" s="75"/>
      <c r="AQ4" s="75"/>
      <c r="AR4" s="75"/>
      <c r="AS4" s="75"/>
      <c r="AT4" s="75"/>
      <c r="AU4" s="75" t="s">
        <v>73</v>
      </c>
      <c r="AV4" s="75"/>
      <c r="AW4" s="75"/>
      <c r="AX4" s="75"/>
      <c r="AY4" s="75"/>
      <c r="AZ4" s="75"/>
      <c r="BA4" s="75"/>
      <c r="BB4" s="75"/>
      <c r="BC4" s="75"/>
      <c r="BD4" s="75"/>
      <c r="BE4" s="75"/>
      <c r="BF4" s="75" t="s">
        <v>74</v>
      </c>
      <c r="BG4" s="75"/>
      <c r="BH4" s="75"/>
      <c r="BI4" s="75"/>
      <c r="BJ4" s="75"/>
      <c r="BK4" s="75"/>
      <c r="BL4" s="75"/>
      <c r="BM4" s="75"/>
      <c r="BN4" s="75"/>
      <c r="BO4" s="75"/>
      <c r="BP4" s="75"/>
      <c r="BQ4" s="75" t="s">
        <v>75</v>
      </c>
      <c r="BR4" s="75"/>
      <c r="BS4" s="75"/>
      <c r="BT4" s="75"/>
      <c r="BU4" s="75"/>
      <c r="BV4" s="75"/>
      <c r="BW4" s="75"/>
      <c r="BX4" s="75"/>
      <c r="BY4" s="75"/>
      <c r="BZ4" s="75"/>
      <c r="CA4" s="75"/>
      <c r="CB4" s="75" t="s">
        <v>76</v>
      </c>
      <c r="CC4" s="75"/>
      <c r="CD4" s="75"/>
      <c r="CE4" s="75"/>
      <c r="CF4" s="75"/>
      <c r="CG4" s="75"/>
      <c r="CH4" s="75"/>
      <c r="CI4" s="75"/>
      <c r="CJ4" s="75"/>
      <c r="CK4" s="75"/>
      <c r="CL4" s="75"/>
      <c r="CM4" s="75" t="s">
        <v>77</v>
      </c>
      <c r="CN4" s="75"/>
      <c r="CO4" s="75"/>
      <c r="CP4" s="75"/>
      <c r="CQ4" s="75"/>
      <c r="CR4" s="75"/>
      <c r="CS4" s="75"/>
      <c r="CT4" s="75"/>
      <c r="CU4" s="75"/>
      <c r="CV4" s="75"/>
      <c r="CW4" s="75"/>
      <c r="CX4" s="75" t="s">
        <v>78</v>
      </c>
      <c r="CY4" s="75"/>
      <c r="CZ4" s="75"/>
      <c r="DA4" s="75"/>
      <c r="DB4" s="75"/>
      <c r="DC4" s="75"/>
      <c r="DD4" s="75"/>
      <c r="DE4" s="75"/>
      <c r="DF4" s="75"/>
      <c r="DG4" s="75"/>
      <c r="DH4" s="75"/>
      <c r="DI4" s="75" t="s">
        <v>79</v>
      </c>
      <c r="DJ4" s="75"/>
      <c r="DK4" s="75"/>
      <c r="DL4" s="75"/>
      <c r="DM4" s="75"/>
      <c r="DN4" s="75"/>
      <c r="DO4" s="75"/>
      <c r="DP4" s="75"/>
      <c r="DQ4" s="75"/>
      <c r="DR4" s="75"/>
      <c r="DS4" s="75"/>
      <c r="DT4" s="75" t="s">
        <v>80</v>
      </c>
      <c r="DU4" s="75"/>
      <c r="DV4" s="75"/>
      <c r="DW4" s="75"/>
      <c r="DX4" s="75"/>
      <c r="DY4" s="75"/>
      <c r="DZ4" s="75"/>
      <c r="EA4" s="75"/>
      <c r="EB4" s="75"/>
      <c r="EC4" s="75"/>
      <c r="ED4" s="75"/>
      <c r="EE4" s="75" t="s">
        <v>81</v>
      </c>
      <c r="EF4" s="75"/>
      <c r="EG4" s="75"/>
      <c r="EH4" s="75"/>
      <c r="EI4" s="75"/>
      <c r="EJ4" s="75"/>
      <c r="EK4" s="75"/>
      <c r="EL4" s="75"/>
      <c r="EM4" s="75"/>
      <c r="EN4" s="75"/>
      <c r="EO4" s="75"/>
    </row>
    <row r="5" spans="1:145" x14ac:dyDescent="0.15">
      <c r="A5" s="27" t="s">
        <v>82</v>
      </c>
      <c r="B5" s="30"/>
      <c r="C5" s="30"/>
      <c r="D5" s="30"/>
      <c r="E5" s="30"/>
      <c r="F5" s="30"/>
      <c r="G5" s="30"/>
      <c r="H5" s="31" t="s">
        <v>83</v>
      </c>
      <c r="I5" s="31" t="s">
        <v>84</v>
      </c>
      <c r="J5" s="31" t="s">
        <v>85</v>
      </c>
      <c r="K5" s="31" t="s">
        <v>86</v>
      </c>
      <c r="L5" s="31" t="s">
        <v>87</v>
      </c>
      <c r="M5" s="31" t="s">
        <v>5</v>
      </c>
      <c r="N5" s="31" t="s">
        <v>88</v>
      </c>
      <c r="O5" s="31" t="s">
        <v>89</v>
      </c>
      <c r="P5" s="31" t="s">
        <v>90</v>
      </c>
      <c r="Q5" s="31" t="s">
        <v>91</v>
      </c>
      <c r="R5" s="31" t="s">
        <v>92</v>
      </c>
      <c r="S5" s="31" t="s">
        <v>93</v>
      </c>
      <c r="T5" s="31" t="s">
        <v>94</v>
      </c>
      <c r="U5" s="31" t="s">
        <v>95</v>
      </c>
      <c r="V5" s="31" t="s">
        <v>96</v>
      </c>
      <c r="W5" s="31" t="s">
        <v>97</v>
      </c>
      <c r="X5" s="31" t="s">
        <v>98</v>
      </c>
      <c r="Y5" s="31" t="s">
        <v>99</v>
      </c>
      <c r="Z5" s="31" t="s">
        <v>100</v>
      </c>
      <c r="AA5" s="31" t="s">
        <v>101</v>
      </c>
      <c r="AB5" s="31" t="s">
        <v>102</v>
      </c>
      <c r="AC5" s="31" t="s">
        <v>103</v>
      </c>
      <c r="AD5" s="31" t="s">
        <v>104</v>
      </c>
      <c r="AE5" s="31" t="s">
        <v>105</v>
      </c>
      <c r="AF5" s="31" t="s">
        <v>106</v>
      </c>
      <c r="AG5" s="31" t="s">
        <v>107</v>
      </c>
      <c r="AH5" s="31" t="s">
        <v>108</v>
      </c>
      <c r="AI5" s="31" t="s">
        <v>43</v>
      </c>
      <c r="AJ5" s="31" t="s">
        <v>99</v>
      </c>
      <c r="AK5" s="31" t="s">
        <v>100</v>
      </c>
      <c r="AL5" s="31" t="s">
        <v>101</v>
      </c>
      <c r="AM5" s="31" t="s">
        <v>102</v>
      </c>
      <c r="AN5" s="31" t="s">
        <v>103</v>
      </c>
      <c r="AO5" s="31" t="s">
        <v>104</v>
      </c>
      <c r="AP5" s="31" t="s">
        <v>105</v>
      </c>
      <c r="AQ5" s="31" t="s">
        <v>106</v>
      </c>
      <c r="AR5" s="31" t="s">
        <v>107</v>
      </c>
      <c r="AS5" s="31" t="s">
        <v>108</v>
      </c>
      <c r="AT5" s="31" t="s">
        <v>109</v>
      </c>
      <c r="AU5" s="31" t="s">
        <v>99</v>
      </c>
      <c r="AV5" s="31" t="s">
        <v>100</v>
      </c>
      <c r="AW5" s="31" t="s">
        <v>101</v>
      </c>
      <c r="AX5" s="31" t="s">
        <v>102</v>
      </c>
      <c r="AY5" s="31" t="s">
        <v>103</v>
      </c>
      <c r="AZ5" s="31" t="s">
        <v>104</v>
      </c>
      <c r="BA5" s="31" t="s">
        <v>105</v>
      </c>
      <c r="BB5" s="31" t="s">
        <v>106</v>
      </c>
      <c r="BC5" s="31" t="s">
        <v>107</v>
      </c>
      <c r="BD5" s="31" t="s">
        <v>108</v>
      </c>
      <c r="BE5" s="31" t="s">
        <v>109</v>
      </c>
      <c r="BF5" s="31" t="s">
        <v>99</v>
      </c>
      <c r="BG5" s="31" t="s">
        <v>100</v>
      </c>
      <c r="BH5" s="31" t="s">
        <v>101</v>
      </c>
      <c r="BI5" s="31" t="s">
        <v>102</v>
      </c>
      <c r="BJ5" s="31" t="s">
        <v>103</v>
      </c>
      <c r="BK5" s="31" t="s">
        <v>104</v>
      </c>
      <c r="BL5" s="31" t="s">
        <v>105</v>
      </c>
      <c r="BM5" s="31" t="s">
        <v>106</v>
      </c>
      <c r="BN5" s="31" t="s">
        <v>107</v>
      </c>
      <c r="BO5" s="31" t="s">
        <v>108</v>
      </c>
      <c r="BP5" s="31" t="s">
        <v>109</v>
      </c>
      <c r="BQ5" s="31" t="s">
        <v>99</v>
      </c>
      <c r="BR5" s="31" t="s">
        <v>100</v>
      </c>
      <c r="BS5" s="31" t="s">
        <v>101</v>
      </c>
      <c r="BT5" s="31" t="s">
        <v>102</v>
      </c>
      <c r="BU5" s="31" t="s">
        <v>103</v>
      </c>
      <c r="BV5" s="31" t="s">
        <v>104</v>
      </c>
      <c r="BW5" s="31" t="s">
        <v>105</v>
      </c>
      <c r="BX5" s="31" t="s">
        <v>106</v>
      </c>
      <c r="BY5" s="31" t="s">
        <v>107</v>
      </c>
      <c r="BZ5" s="31" t="s">
        <v>108</v>
      </c>
      <c r="CA5" s="31" t="s">
        <v>109</v>
      </c>
      <c r="CB5" s="31" t="s">
        <v>99</v>
      </c>
      <c r="CC5" s="31" t="s">
        <v>100</v>
      </c>
      <c r="CD5" s="31" t="s">
        <v>101</v>
      </c>
      <c r="CE5" s="31" t="s">
        <v>102</v>
      </c>
      <c r="CF5" s="31" t="s">
        <v>103</v>
      </c>
      <c r="CG5" s="31" t="s">
        <v>104</v>
      </c>
      <c r="CH5" s="31" t="s">
        <v>105</v>
      </c>
      <c r="CI5" s="31" t="s">
        <v>106</v>
      </c>
      <c r="CJ5" s="31" t="s">
        <v>107</v>
      </c>
      <c r="CK5" s="31" t="s">
        <v>108</v>
      </c>
      <c r="CL5" s="31" t="s">
        <v>109</v>
      </c>
      <c r="CM5" s="31" t="s">
        <v>99</v>
      </c>
      <c r="CN5" s="31" t="s">
        <v>100</v>
      </c>
      <c r="CO5" s="31" t="s">
        <v>101</v>
      </c>
      <c r="CP5" s="31" t="s">
        <v>102</v>
      </c>
      <c r="CQ5" s="31" t="s">
        <v>103</v>
      </c>
      <c r="CR5" s="31" t="s">
        <v>104</v>
      </c>
      <c r="CS5" s="31" t="s">
        <v>105</v>
      </c>
      <c r="CT5" s="31" t="s">
        <v>106</v>
      </c>
      <c r="CU5" s="31" t="s">
        <v>107</v>
      </c>
      <c r="CV5" s="31" t="s">
        <v>108</v>
      </c>
      <c r="CW5" s="31" t="s">
        <v>109</v>
      </c>
      <c r="CX5" s="31" t="s">
        <v>99</v>
      </c>
      <c r="CY5" s="31" t="s">
        <v>100</v>
      </c>
      <c r="CZ5" s="31" t="s">
        <v>101</v>
      </c>
      <c r="DA5" s="31" t="s">
        <v>102</v>
      </c>
      <c r="DB5" s="31" t="s">
        <v>103</v>
      </c>
      <c r="DC5" s="31" t="s">
        <v>104</v>
      </c>
      <c r="DD5" s="31" t="s">
        <v>105</v>
      </c>
      <c r="DE5" s="31" t="s">
        <v>106</v>
      </c>
      <c r="DF5" s="31" t="s">
        <v>107</v>
      </c>
      <c r="DG5" s="31" t="s">
        <v>108</v>
      </c>
      <c r="DH5" s="31" t="s">
        <v>109</v>
      </c>
      <c r="DI5" s="31" t="s">
        <v>99</v>
      </c>
      <c r="DJ5" s="31" t="s">
        <v>100</v>
      </c>
      <c r="DK5" s="31" t="s">
        <v>101</v>
      </c>
      <c r="DL5" s="31" t="s">
        <v>102</v>
      </c>
      <c r="DM5" s="31" t="s">
        <v>103</v>
      </c>
      <c r="DN5" s="31" t="s">
        <v>104</v>
      </c>
      <c r="DO5" s="31" t="s">
        <v>105</v>
      </c>
      <c r="DP5" s="31" t="s">
        <v>106</v>
      </c>
      <c r="DQ5" s="31" t="s">
        <v>107</v>
      </c>
      <c r="DR5" s="31" t="s">
        <v>108</v>
      </c>
      <c r="DS5" s="31" t="s">
        <v>109</v>
      </c>
      <c r="DT5" s="31" t="s">
        <v>99</v>
      </c>
      <c r="DU5" s="31" t="s">
        <v>100</v>
      </c>
      <c r="DV5" s="31" t="s">
        <v>101</v>
      </c>
      <c r="DW5" s="31" t="s">
        <v>102</v>
      </c>
      <c r="DX5" s="31" t="s">
        <v>103</v>
      </c>
      <c r="DY5" s="31" t="s">
        <v>104</v>
      </c>
      <c r="DZ5" s="31" t="s">
        <v>105</v>
      </c>
      <c r="EA5" s="31" t="s">
        <v>106</v>
      </c>
      <c r="EB5" s="31" t="s">
        <v>107</v>
      </c>
      <c r="EC5" s="31" t="s">
        <v>108</v>
      </c>
      <c r="ED5" s="31" t="s">
        <v>109</v>
      </c>
      <c r="EE5" s="31" t="s">
        <v>99</v>
      </c>
      <c r="EF5" s="31" t="s">
        <v>100</v>
      </c>
      <c r="EG5" s="31" t="s">
        <v>101</v>
      </c>
      <c r="EH5" s="31" t="s">
        <v>102</v>
      </c>
      <c r="EI5" s="31" t="s">
        <v>103</v>
      </c>
      <c r="EJ5" s="31" t="s">
        <v>104</v>
      </c>
      <c r="EK5" s="31" t="s">
        <v>105</v>
      </c>
      <c r="EL5" s="31" t="s">
        <v>106</v>
      </c>
      <c r="EM5" s="31" t="s">
        <v>107</v>
      </c>
      <c r="EN5" s="31" t="s">
        <v>108</v>
      </c>
      <c r="EO5" s="31" t="s">
        <v>109</v>
      </c>
    </row>
    <row r="6" spans="1:145" s="35" customFormat="1" x14ac:dyDescent="0.15">
      <c r="A6" s="27" t="s">
        <v>110</v>
      </c>
      <c r="B6" s="32">
        <f>B7</f>
        <v>2017</v>
      </c>
      <c r="C6" s="32">
        <f t="shared" ref="C6:X6" si="3">C7</f>
        <v>252026</v>
      </c>
      <c r="D6" s="32">
        <f t="shared" si="3"/>
        <v>47</v>
      </c>
      <c r="E6" s="32">
        <f t="shared" si="3"/>
        <v>17</v>
      </c>
      <c r="F6" s="32">
        <f t="shared" si="3"/>
        <v>4</v>
      </c>
      <c r="G6" s="32">
        <f t="shared" si="3"/>
        <v>0</v>
      </c>
      <c r="H6" s="32" t="str">
        <f t="shared" si="3"/>
        <v>滋賀県　彦根市</v>
      </c>
      <c r="I6" s="32" t="str">
        <f t="shared" si="3"/>
        <v>法非適用</v>
      </c>
      <c r="J6" s="32" t="str">
        <f t="shared" si="3"/>
        <v>下水道事業</v>
      </c>
      <c r="K6" s="32" t="str">
        <f t="shared" si="3"/>
        <v>特定環境保全公共下水道</v>
      </c>
      <c r="L6" s="32" t="str">
        <f t="shared" si="3"/>
        <v>D2</v>
      </c>
      <c r="M6" s="32" t="str">
        <f t="shared" si="3"/>
        <v>非設置</v>
      </c>
      <c r="N6" s="33" t="str">
        <f t="shared" si="3"/>
        <v>-</v>
      </c>
      <c r="O6" s="33" t="str">
        <f t="shared" si="3"/>
        <v>該当数値なし</v>
      </c>
      <c r="P6" s="33">
        <f t="shared" si="3"/>
        <v>6.83</v>
      </c>
      <c r="Q6" s="33">
        <f t="shared" si="3"/>
        <v>83.8</v>
      </c>
      <c r="R6" s="33">
        <f t="shared" si="3"/>
        <v>2894</v>
      </c>
      <c r="S6" s="33">
        <f t="shared" si="3"/>
        <v>112720</v>
      </c>
      <c r="T6" s="33">
        <f t="shared" si="3"/>
        <v>196.87</v>
      </c>
      <c r="U6" s="33">
        <f t="shared" si="3"/>
        <v>572.55999999999995</v>
      </c>
      <c r="V6" s="33">
        <f t="shared" si="3"/>
        <v>7681</v>
      </c>
      <c r="W6" s="33">
        <f t="shared" si="3"/>
        <v>2.97</v>
      </c>
      <c r="X6" s="33">
        <f t="shared" si="3"/>
        <v>2586.1999999999998</v>
      </c>
      <c r="Y6" s="34">
        <f>IF(Y7="",NA(),Y7)</f>
        <v>69.760000000000005</v>
      </c>
      <c r="Z6" s="34">
        <f t="shared" ref="Z6:AH6" si="4">IF(Z7="",NA(),Z7)</f>
        <v>70.459999999999994</v>
      </c>
      <c r="AA6" s="34">
        <f t="shared" si="4"/>
        <v>81.319999999999993</v>
      </c>
      <c r="AB6" s="34">
        <f t="shared" si="4"/>
        <v>76.569999999999993</v>
      </c>
      <c r="AC6" s="34">
        <f t="shared" si="4"/>
        <v>75.510000000000005</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2434.65</v>
      </c>
      <c r="BG6" s="34">
        <f t="shared" ref="BG6:BO6" si="7">IF(BG7="",NA(),BG7)</f>
        <v>2489.27</v>
      </c>
      <c r="BH6" s="34">
        <f t="shared" si="7"/>
        <v>3476.86</v>
      </c>
      <c r="BI6" s="34">
        <f t="shared" si="7"/>
        <v>3346.41</v>
      </c>
      <c r="BJ6" s="34">
        <f t="shared" si="7"/>
        <v>3533.16</v>
      </c>
      <c r="BK6" s="34">
        <f t="shared" si="7"/>
        <v>1554.05</v>
      </c>
      <c r="BL6" s="34">
        <f t="shared" si="7"/>
        <v>1671.86</v>
      </c>
      <c r="BM6" s="34">
        <f t="shared" si="7"/>
        <v>1434.89</v>
      </c>
      <c r="BN6" s="34">
        <f t="shared" si="7"/>
        <v>1298.9100000000001</v>
      </c>
      <c r="BO6" s="34">
        <f t="shared" si="7"/>
        <v>1243.71</v>
      </c>
      <c r="BP6" s="33" t="str">
        <f>IF(BP7="","",IF(BP7="-","【-】","【"&amp;SUBSTITUTE(TEXT(BP7,"#,##0.00"),"-","△")&amp;"】"))</f>
        <v>【1,225.44】</v>
      </c>
      <c r="BQ6" s="34">
        <f>IF(BQ7="",NA(),BQ7)</f>
        <v>61.51</v>
      </c>
      <c r="BR6" s="34">
        <f t="shared" ref="BR6:BZ6" si="8">IF(BR7="",NA(),BR7)</f>
        <v>63.05</v>
      </c>
      <c r="BS6" s="34">
        <f t="shared" si="8"/>
        <v>57.48</v>
      </c>
      <c r="BT6" s="34">
        <f t="shared" si="8"/>
        <v>57.47</v>
      </c>
      <c r="BU6" s="34">
        <f t="shared" si="8"/>
        <v>64.260000000000005</v>
      </c>
      <c r="BV6" s="34">
        <f t="shared" si="8"/>
        <v>53.01</v>
      </c>
      <c r="BW6" s="34">
        <f t="shared" si="8"/>
        <v>50.54</v>
      </c>
      <c r="BX6" s="34">
        <f t="shared" si="8"/>
        <v>66.22</v>
      </c>
      <c r="BY6" s="34">
        <f t="shared" si="8"/>
        <v>69.87</v>
      </c>
      <c r="BZ6" s="34">
        <f t="shared" si="8"/>
        <v>74.3</v>
      </c>
      <c r="CA6" s="33" t="str">
        <f>IF(CA7="","",IF(CA7="-","【-】","【"&amp;SUBSTITUTE(TEXT(CA7,"#,##0.00"),"-","△")&amp;"】"))</f>
        <v>【75.58】</v>
      </c>
      <c r="CB6" s="34">
        <f>IF(CB7="",NA(),CB7)</f>
        <v>258.60000000000002</v>
      </c>
      <c r="CC6" s="34">
        <f t="shared" ref="CC6:CK6" si="9">IF(CC7="",NA(),CC7)</f>
        <v>259.5</v>
      </c>
      <c r="CD6" s="34">
        <f t="shared" si="9"/>
        <v>283.94</v>
      </c>
      <c r="CE6" s="34">
        <f t="shared" si="9"/>
        <v>281.74</v>
      </c>
      <c r="CF6" s="34">
        <f t="shared" si="9"/>
        <v>253.39</v>
      </c>
      <c r="CG6" s="34">
        <f t="shared" si="9"/>
        <v>299.39</v>
      </c>
      <c r="CH6" s="34">
        <f t="shared" si="9"/>
        <v>320.36</v>
      </c>
      <c r="CI6" s="34">
        <f t="shared" si="9"/>
        <v>246.72</v>
      </c>
      <c r="CJ6" s="34">
        <f t="shared" si="9"/>
        <v>234.96</v>
      </c>
      <c r="CK6" s="34">
        <f t="shared" si="9"/>
        <v>221.81</v>
      </c>
      <c r="CL6" s="33" t="str">
        <f>IF(CL7="","",IF(CL7="-","【-】","【"&amp;SUBSTITUTE(TEXT(CL7,"#,##0.00"),"-","△")&amp;"】"))</f>
        <v>【215.23】</v>
      </c>
      <c r="CM6" s="34">
        <f>IF(CM7="",NA(),CM7)</f>
        <v>73.59</v>
      </c>
      <c r="CN6" s="34">
        <f t="shared" ref="CN6:CV6" si="10">IF(CN7="",NA(),CN7)</f>
        <v>76.819999999999993</v>
      </c>
      <c r="CO6" s="34">
        <f t="shared" si="10"/>
        <v>76.819999999999993</v>
      </c>
      <c r="CP6" s="34">
        <f t="shared" si="10"/>
        <v>77.03</v>
      </c>
      <c r="CQ6" s="34">
        <f t="shared" si="10"/>
        <v>79.06</v>
      </c>
      <c r="CR6" s="34">
        <f t="shared" si="10"/>
        <v>36.200000000000003</v>
      </c>
      <c r="CS6" s="34">
        <f t="shared" si="10"/>
        <v>34.74</v>
      </c>
      <c r="CT6" s="34">
        <f t="shared" si="10"/>
        <v>41.35</v>
      </c>
      <c r="CU6" s="34">
        <f t="shared" si="10"/>
        <v>42.9</v>
      </c>
      <c r="CV6" s="34">
        <f t="shared" si="10"/>
        <v>43.36</v>
      </c>
      <c r="CW6" s="33" t="str">
        <f>IF(CW7="","",IF(CW7="-","【-】","【"&amp;SUBSTITUTE(TEXT(CW7,"#,##0.00"),"-","△")&amp;"】"))</f>
        <v>【42.66】</v>
      </c>
      <c r="CX6" s="34">
        <f>IF(CX7="",NA(),CX7)</f>
        <v>88.14</v>
      </c>
      <c r="CY6" s="34">
        <f t="shared" ref="CY6:DG6" si="11">IF(CY7="",NA(),CY7)</f>
        <v>88.63</v>
      </c>
      <c r="CZ6" s="34">
        <f t="shared" si="11"/>
        <v>85.49</v>
      </c>
      <c r="DA6" s="34">
        <f t="shared" si="11"/>
        <v>85.54</v>
      </c>
      <c r="DB6" s="34">
        <f t="shared" si="11"/>
        <v>85.56</v>
      </c>
      <c r="DC6" s="34">
        <f t="shared" si="11"/>
        <v>71.069999999999993</v>
      </c>
      <c r="DD6" s="34">
        <f t="shared" si="11"/>
        <v>70.14</v>
      </c>
      <c r="DE6" s="34">
        <f t="shared" si="11"/>
        <v>82.9</v>
      </c>
      <c r="DF6" s="34">
        <f t="shared" si="11"/>
        <v>83.5</v>
      </c>
      <c r="DG6" s="34">
        <f t="shared" si="11"/>
        <v>83.06</v>
      </c>
      <c r="DH6" s="33" t="str">
        <f>IF(DH7="","",IF(DH7="-","【-】","【"&amp;SUBSTITUTE(TEXT(DH7,"#,##0.00"),"-","△")&amp;"】"))</f>
        <v>【82.67】</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7.0000000000000007E-2</v>
      </c>
      <c r="EK6" s="34">
        <f t="shared" si="14"/>
        <v>0.08</v>
      </c>
      <c r="EL6" s="34">
        <f t="shared" si="14"/>
        <v>7.0000000000000007E-2</v>
      </c>
      <c r="EM6" s="34">
        <f t="shared" si="14"/>
        <v>0.09</v>
      </c>
      <c r="EN6" s="34">
        <f t="shared" si="14"/>
        <v>0.09</v>
      </c>
      <c r="EO6" s="33" t="str">
        <f>IF(EO7="","",IF(EO7="-","【-】","【"&amp;SUBSTITUTE(TEXT(EO7,"#,##0.00"),"-","△")&amp;"】"))</f>
        <v>【0.10】</v>
      </c>
    </row>
    <row r="7" spans="1:145" s="35" customFormat="1" x14ac:dyDescent="0.15">
      <c r="A7" s="27"/>
      <c r="B7" s="36">
        <v>2017</v>
      </c>
      <c r="C7" s="36">
        <v>252026</v>
      </c>
      <c r="D7" s="36">
        <v>47</v>
      </c>
      <c r="E7" s="36">
        <v>17</v>
      </c>
      <c r="F7" s="36">
        <v>4</v>
      </c>
      <c r="G7" s="36">
        <v>0</v>
      </c>
      <c r="H7" s="36" t="s">
        <v>111</v>
      </c>
      <c r="I7" s="36" t="s">
        <v>112</v>
      </c>
      <c r="J7" s="36" t="s">
        <v>113</v>
      </c>
      <c r="K7" s="36" t="s">
        <v>114</v>
      </c>
      <c r="L7" s="36" t="s">
        <v>115</v>
      </c>
      <c r="M7" s="36" t="s">
        <v>116</v>
      </c>
      <c r="N7" s="37" t="s">
        <v>117</v>
      </c>
      <c r="O7" s="37" t="s">
        <v>118</v>
      </c>
      <c r="P7" s="37">
        <v>6.83</v>
      </c>
      <c r="Q7" s="37">
        <v>83.8</v>
      </c>
      <c r="R7" s="37">
        <v>2894</v>
      </c>
      <c r="S7" s="37">
        <v>112720</v>
      </c>
      <c r="T7" s="37">
        <v>196.87</v>
      </c>
      <c r="U7" s="37">
        <v>572.55999999999995</v>
      </c>
      <c r="V7" s="37">
        <v>7681</v>
      </c>
      <c r="W7" s="37">
        <v>2.97</v>
      </c>
      <c r="X7" s="37">
        <v>2586.1999999999998</v>
      </c>
      <c r="Y7" s="37">
        <v>69.760000000000005</v>
      </c>
      <c r="Z7" s="37">
        <v>70.459999999999994</v>
      </c>
      <c r="AA7" s="37">
        <v>81.319999999999993</v>
      </c>
      <c r="AB7" s="37">
        <v>76.569999999999993</v>
      </c>
      <c r="AC7" s="37">
        <v>75.510000000000005</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2434.65</v>
      </c>
      <c r="BG7" s="37">
        <v>2489.27</v>
      </c>
      <c r="BH7" s="37">
        <v>3476.86</v>
      </c>
      <c r="BI7" s="37">
        <v>3346.41</v>
      </c>
      <c r="BJ7" s="37">
        <v>3533.16</v>
      </c>
      <c r="BK7" s="37">
        <v>1554.05</v>
      </c>
      <c r="BL7" s="37">
        <v>1671.86</v>
      </c>
      <c r="BM7" s="37">
        <v>1434.89</v>
      </c>
      <c r="BN7" s="37">
        <v>1298.9100000000001</v>
      </c>
      <c r="BO7" s="37">
        <v>1243.71</v>
      </c>
      <c r="BP7" s="37">
        <v>1225.44</v>
      </c>
      <c r="BQ7" s="37">
        <v>61.51</v>
      </c>
      <c r="BR7" s="37">
        <v>63.05</v>
      </c>
      <c r="BS7" s="37">
        <v>57.48</v>
      </c>
      <c r="BT7" s="37">
        <v>57.47</v>
      </c>
      <c r="BU7" s="37">
        <v>64.260000000000005</v>
      </c>
      <c r="BV7" s="37">
        <v>53.01</v>
      </c>
      <c r="BW7" s="37">
        <v>50.54</v>
      </c>
      <c r="BX7" s="37">
        <v>66.22</v>
      </c>
      <c r="BY7" s="37">
        <v>69.87</v>
      </c>
      <c r="BZ7" s="37">
        <v>74.3</v>
      </c>
      <c r="CA7" s="37">
        <v>75.58</v>
      </c>
      <c r="CB7" s="37">
        <v>258.60000000000002</v>
      </c>
      <c r="CC7" s="37">
        <v>259.5</v>
      </c>
      <c r="CD7" s="37">
        <v>283.94</v>
      </c>
      <c r="CE7" s="37">
        <v>281.74</v>
      </c>
      <c r="CF7" s="37">
        <v>253.39</v>
      </c>
      <c r="CG7" s="37">
        <v>299.39</v>
      </c>
      <c r="CH7" s="37">
        <v>320.36</v>
      </c>
      <c r="CI7" s="37">
        <v>246.72</v>
      </c>
      <c r="CJ7" s="37">
        <v>234.96</v>
      </c>
      <c r="CK7" s="37">
        <v>221.81</v>
      </c>
      <c r="CL7" s="37">
        <v>215.23</v>
      </c>
      <c r="CM7" s="37">
        <v>73.59</v>
      </c>
      <c r="CN7" s="37">
        <v>76.819999999999993</v>
      </c>
      <c r="CO7" s="37">
        <v>76.819999999999993</v>
      </c>
      <c r="CP7" s="37">
        <v>77.03</v>
      </c>
      <c r="CQ7" s="37">
        <v>79.06</v>
      </c>
      <c r="CR7" s="37">
        <v>36.200000000000003</v>
      </c>
      <c r="CS7" s="37">
        <v>34.74</v>
      </c>
      <c r="CT7" s="37">
        <v>41.35</v>
      </c>
      <c r="CU7" s="37">
        <v>42.9</v>
      </c>
      <c r="CV7" s="37">
        <v>43.36</v>
      </c>
      <c r="CW7" s="37">
        <v>42.66</v>
      </c>
      <c r="CX7" s="37">
        <v>88.14</v>
      </c>
      <c r="CY7" s="37">
        <v>88.63</v>
      </c>
      <c r="CZ7" s="37">
        <v>85.49</v>
      </c>
      <c r="DA7" s="37">
        <v>85.54</v>
      </c>
      <c r="DB7" s="37">
        <v>85.56</v>
      </c>
      <c r="DC7" s="37">
        <v>71.069999999999993</v>
      </c>
      <c r="DD7" s="37">
        <v>70.14</v>
      </c>
      <c r="DE7" s="37">
        <v>82.9</v>
      </c>
      <c r="DF7" s="37">
        <v>83.5</v>
      </c>
      <c r="DG7" s="37">
        <v>83.06</v>
      </c>
      <c r="DH7" s="37">
        <v>82.67</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7.0000000000000007E-2</v>
      </c>
      <c r="EK7" s="37">
        <v>0.08</v>
      </c>
      <c r="EL7" s="37">
        <v>7.0000000000000007E-2</v>
      </c>
      <c r="EM7" s="37">
        <v>0.09</v>
      </c>
      <c r="EN7" s="37">
        <v>0.09</v>
      </c>
      <c r="EO7" s="37">
        <v>0.1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119</v>
      </c>
      <c r="C9" s="39" t="s">
        <v>120</v>
      </c>
      <c r="D9" s="39" t="s">
        <v>121</v>
      </c>
      <c r="E9" s="39" t="s">
        <v>122</v>
      </c>
      <c r="F9" s="39" t="s">
        <v>123</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61</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渡邉 輝</cp:lastModifiedBy>
  <dcterms:created xsi:type="dcterms:W3CDTF">2018-12-03T09:15:21Z</dcterms:created>
  <dcterms:modified xsi:type="dcterms:W3CDTF">2019-01-30T00:29:08Z</dcterms:modified>
  <cp:category/>
</cp:coreProperties>
</file>