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616\Desktop\"/>
    </mc:Choice>
  </mc:AlternateContent>
  <workbookProtection workbookAlgorithmName="SHA-512" workbookHashValue="TmtWJ/Pim3J36uVCkT4zXZ052TcPGprplkLLSi1Vuw1dlDqe4KyBCw0eUoLK671fb6mhFfQvna58P/Xuod54zw==" workbookSaltValue="XG1Ntc0OZzQqfUO5kHDa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<sst xmlns="http://schemas.openxmlformats.org/spreadsheetml/2006/main" count="240" uniqueCount="125">
  <si>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</si>
  <si>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</si>
  <si>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</si>
  <si>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</si>
  <si>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</si>
  <si>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</si>
  <si>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</si>
  <si>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</si>
  <si>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</si>
  <si>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</si>
  <si>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</si>
  <si>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</si>
  <si>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</si>
  <si>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</si>
  <si>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</si>
  <si>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</si>
  <si>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</si>
  <si>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</si>
  <si>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</si>
  <si>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</si>
  <si>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</si>
  <si>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</si>
  <si>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</si>
  <si>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</si>
  <si>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</si>
  <si>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</si>
  <si>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</si>
  <si>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</si>
  <si>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</si>
  <si>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</si>
  <si>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</si>
  <si>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</si>
  <si>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</si>
  <si>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</si>
  <si>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</si>
  <si>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</si>
  <si>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</si>
  <si>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</si>
  <si>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</si>
  <si>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</si>
  <si>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</si>
  <si>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</si>
  <si>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</si>
  <si>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</si>
  <si>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</si>
  <si>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</si>
  <si>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</si>
  <si>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</si>
  <si>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</si>
  <si>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</si>
  <si>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</si>
  <si>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</si>
  <si>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</si>
  <si>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</si>
  <si>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</si>
  <si>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</si>
  <si>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</si>
  <si>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</si>
  <si>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</si>
  <si>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</si>
  <si>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</si>
  <si>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</si>
  <si>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</si>
  <si>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</si>
  <si>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</si>
  <si>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</si>
  <si>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</si>
  <si>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</si>
  <si>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</si>
  <si>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</si>
  <si>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</si>
  <si>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</si>
  <si>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</si>
  <si>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</si>
  <si>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</si>
  <si>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</si>
  <si>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</si>
  <si>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</si>
  <si>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</si>
  <si>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</si>
  <si>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</si>
  <si>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</si>
  <si>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</si>
  <si>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</si>
  <si>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</si>
  <si>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</si>
  <si>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</si>
  <si>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</si>
  <si>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</si>
  <si>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</si>
  <si>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</si>
  <si>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</si>
  <si>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</si>
  <si>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</si>
  <si>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</si>
  <si>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</si>
  <si>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</si>
  <si>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</si>
  <si>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</si>
  <si>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</si>
  <si>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</si>
  <si>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</si>
  <si>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</si>
  <si>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</si>
  <si>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</si>
  <si>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</si>
  <si>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</si>
  <si>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</si>
  <si>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</si>
  <si>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</si>
  <si>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</si>
  <si>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</si>
  <si>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</si>
  <si>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</si>
  <si>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</si>
  <si>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</si>
  <si>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</si>
  <si>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</si>
  <si>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</si>
  <si>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</si>
  <si>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</si>
  <si>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</si>
  <si>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rPh sb="6" eb="8">
      <t>ヒリツ</t>
    </rPh>
    <rPh sb="246" eb="249">
      <t>スイセンカ</t>
    </rPh>
    <rPh sb="249" eb="250">
      <t>リツ</t>
    </rPh>
    <rPh sb="255" eb="257">
      <t>ルイジ</t>
    </rPh>
    <rPh sb="257" eb="259">
      <t>ダンタイ</t>
    </rPh>
    <rPh sb="259" eb="261">
      <t>ヘイキン</t>
    </rPh>
    <rPh sb="261" eb="262">
      <t>アタイ</t>
    </rPh>
    <rPh sb="263" eb="265">
      <t>ウワマワ</t>
    </rPh>
    <rPh sb="274" eb="275">
      <t>ヒ</t>
    </rPh>
    <rPh sb="276" eb="277">
      <t>ツヅ</t>
    </rPh>
    <rPh sb="278" eb="280">
      <t>トウガイ</t>
    </rPh>
    <rPh sb="280" eb="282">
      <t>シヒョウ</t>
    </rPh>
    <rPh sb="283" eb="285">
      <t>コウジョウ</t>
    </rPh>
    <rPh sb="286" eb="287">
      <t>ツト</t>
    </rPh>
    <phoneticPr fontId="4"/>
  </si>
  <si>
    <t>　法定耐用年数を超える施設がないため、該当はありません。</t>
  </si>
  <si>
    <t xml:space="preserve">　本市は、多くの未整備地域を残しているためその早期解消に向けて整備事業を継続して行っている。
　平成28年度から5か年間の「第５期経営計画」および平成29年度から10か年間の「経営戦略」に基づき、経営基盤を強化するために諸課題への対応、各種指標の適正化を図っていく。
　また、平成32年度から地方公営企業法の適用を行う予定であり、移行後に企業会計の財務指標を得たうえで使用料の見直しを検討する。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rPh sb="73" eb="75">
      <t>ヘイセイ</t>
    </rPh>
    <rPh sb="94" eb="95">
      <t>モト</t>
    </rPh>
    <rPh sb="138" eb="140">
      <t>ヘイセイ</t>
    </rPh>
    <rPh sb="142" eb="14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</si>
</sst>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28-4D7B-86B8-2CB016D98C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5028-4D7B-86B8-2CB016D98C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76.819999999999993</c:v>
                </c:pt>
                <c:pt idx="2">
                  <c:v>76.819999999999993</c:v>
                </c:pt>
                <c:pt idx="3">
                  <c:v>77.06</c:v>
                </c:pt>
                <c:pt idx="4">
                  <c:v>79.06</c:v>
                </c:pt>
              </c:numCache>
            </c:numRef>
          </c:val>
          <c:extLst>
            <c:ext xmlns:c16="http://schemas.microsoft.com/office/drawing/2014/chart" uri="{C3380CC4-5D6E-409C-BE32-E72D297353CC}">
              <c16:uniqueId val="{00000000-0813-4B35-994F-05B97249B8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0813-4B35-994F-05B97249B8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89.69</c:v>
                </c:pt>
                <c:pt idx="1">
                  <c:v>89.62</c:v>
                </c:pt>
                <c:pt idx="2">
                  <c:v>89.99</c:v>
                </c:pt>
                <c:pt idx="3">
                  <c:v>90.07</c:v>
                </c:pt>
                <c:pt idx="4">
                  <c:v>90.1</c:v>
                </c:pt>
              </c:numCache>
            </c:numRef>
          </c:val>
          <c:extLst>
            <c:ext xmlns:c16="http://schemas.microsoft.com/office/drawing/2014/chart" uri="{C3380CC4-5D6E-409C-BE32-E72D297353CC}">
              <c16:uniqueId val="{00000000-8990-4F3D-A2AD-74816DA12E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8990-4F3D-A2AD-74816DA12E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71.86</c:v>
                </c:pt>
                <c:pt idx="1">
                  <c:v>70.459999999999994</c:v>
                </c:pt>
                <c:pt idx="2">
                  <c:v>73.5</c:v>
                </c:pt>
                <c:pt idx="3">
                  <c:v>69.959999999999994</c:v>
                </c:pt>
                <c:pt idx="4">
                  <c:v>67.78</c:v>
                </c:pt>
              </c:numCache>
            </c:numRef>
          </c:val>
          <c:extLst>
            <c:ext xmlns:c16="http://schemas.microsoft.com/office/drawing/2014/chart" uri="{C3380CC4-5D6E-409C-BE32-E72D297353CC}">
              <c16:uniqueId val="{00000000-2A7A-4B0F-8A35-AC68F3AE1C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A-4B0F-8A35-AC68F3AE1C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C-40D7-9D45-EDFE579A23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C-40D7-9D45-EDFE579A23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8-4119-A7B2-431FAE7F5B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8-4119-A7B2-431FAE7F5B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4-4FA1-99EC-22BFB9F310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4-4FA1-99EC-22BFB9F310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4-4DC1-B229-5631E87F1F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4-4DC1-B229-5631E87F1F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1750.86</c:v>
                </c:pt>
                <c:pt idx="1">
                  <c:v>1858.11</c:v>
                </c:pt>
                <c:pt idx="2">
                  <c:v>1573.2</c:v>
                </c:pt>
                <c:pt idx="3">
                  <c:v>1494.19</c:v>
                </c:pt>
                <c:pt idx="4">
                  <c:v>1482.9</c:v>
                </c:pt>
              </c:numCache>
            </c:numRef>
          </c:val>
          <c:extLst>
            <c:ext xmlns:c16="http://schemas.microsoft.com/office/drawing/2014/chart" uri="{C3380CC4-5D6E-409C-BE32-E72D297353CC}">
              <c16:uniqueId val="{00000000-F264-4607-A30C-F2C0005EB3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F264-4607-A30C-F2C0005EB3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64.38</c:v>
                </c:pt>
                <c:pt idx="1">
                  <c:v>63.05</c:v>
                </c:pt>
                <c:pt idx="2">
                  <c:v>61.91</c:v>
                </c:pt>
                <c:pt idx="3">
                  <c:v>62.23</c:v>
                </c:pt>
                <c:pt idx="4">
                  <c:v>61.48</c:v>
                </c:pt>
              </c:numCache>
            </c:numRef>
          </c:val>
          <c:extLst>
            <c:ext xmlns:c16="http://schemas.microsoft.com/office/drawing/2014/chart" uri="{C3380CC4-5D6E-409C-BE32-E72D297353CC}">
              <c16:uniqueId val="{00000000-CED0-4EBC-B182-1CE1A114CD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CED0-4EBC-B182-1CE1A114CD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247.11</c:v>
                </c:pt>
                <c:pt idx="1">
                  <c:v>259.5</c:v>
                </c:pt>
                <c:pt idx="2">
                  <c:v>263.64</c:v>
                </c:pt>
                <c:pt idx="3">
                  <c:v>260.18</c:v>
                </c:pt>
                <c:pt idx="4">
                  <c:v>264.85000000000002</c:v>
                </c:pt>
              </c:numCache>
            </c:numRef>
          </c:val>
          <c:extLst>
            <c:ext xmlns:c16="http://schemas.microsoft.com/office/drawing/2014/chart" uri="{C3380CC4-5D6E-409C-BE32-E72D297353CC}">
              <c16:uniqueId val="{00000000-BD60-4706-B5F9-69100C04E5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BD60-4706-B5F9-69100C04E5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彦根市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112720</v>
      </c>
      <c r="AM8" s="49"/>
      <c r="AN8" s="49"/>
      <c r="AO8" s="49"/>
      <c r="AP8" s="49"/>
      <c r="AQ8" s="49"/>
      <c r="AR8" s="49"/>
      <c r="AS8" s="49"/>
      <c r="AT8" s="44">
        <f>データ!T6</f>
        <v>196.87</v>
      </c>
      <c r="AU8" s="44"/>
      <c r="AV8" s="44"/>
      <c r="AW8" s="44"/>
      <c r="AX8" s="44"/>
      <c r="AY8" s="44"/>
      <c r="AZ8" s="44"/>
      <c r="BA8" s="44"/>
      <c r="BB8" s="44">
        <f>データ!U6</f>
        <v>572.55999999999995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75.64</v>
      </c>
      <c r="Q10" s="44"/>
      <c r="R10" s="44"/>
      <c r="S10" s="44"/>
      <c r="T10" s="44"/>
      <c r="U10" s="44"/>
      <c r="V10" s="44"/>
      <c r="W10" s="44">
        <f>データ!Q6</f>
        <v>83.8</v>
      </c>
      <c r="X10" s="44"/>
      <c r="Y10" s="44"/>
      <c r="Z10" s="44"/>
      <c r="AA10" s="44"/>
      <c r="AB10" s="44"/>
      <c r="AC10" s="44"/>
      <c r="AD10" s="49">
        <f>データ!R6</f>
        <v>2894</v>
      </c>
      <c r="AE10" s="49"/>
      <c r="AF10" s="49"/>
      <c r="AG10" s="49"/>
      <c r="AH10" s="49"/>
      <c r="AI10" s="49"/>
      <c r="AJ10" s="49"/>
      <c r="AK10" s="2"/>
      <c r="AL10" s="49">
        <f>データ!V6</f>
        <v>85125</v>
      </c>
      <c r="AM10" s="49"/>
      <c r="AN10" s="49"/>
      <c r="AO10" s="49"/>
      <c r="AP10" s="49"/>
      <c r="AQ10" s="49"/>
      <c r="AR10" s="49"/>
      <c r="AS10" s="49"/>
      <c r="AT10" s="44">
        <f>データ!W6</f>
        <v>19.309999999999999</v>
      </c>
      <c r="AU10" s="44"/>
      <c r="AV10" s="44"/>
      <c r="AW10" s="44"/>
      <c r="AX10" s="44"/>
      <c r="AY10" s="44"/>
      <c r="AZ10" s="44"/>
      <c r="BA10" s="44"/>
      <c r="BB10" s="44">
        <f>データ!X6</f>
        <v>4408.34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LPn8G8xgmVQFXZgGOXA/T/oBrcOLYpYHOJWh4j3mt67JcEznwLKLzW9dItaFU5iz2BH1VkZsULfFwOVMuVw9w==" saltValue="YVSheiDn+u+z673S0iek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252026</v>
      </c>
      <c r="D6" s="32">
        <f t="shared" si="3"/>
        <v>47</v>
      </c>
      <c r="E6" s="32">
        <f t="shared" si="3"/>
        <v>17</v>
      </c>
      <c r="F6" s="32">
        <f t="shared" si="3"/>
        <v>1</v>
      </c>
      <c r="G6" s="32">
        <f t="shared" si="3"/>
        <v>0</v>
      </c>
      <c r="H6" s="32" t="str">
        <f t="shared" si="3"/>
        <v>滋賀県　彦根市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75.64</v>
      </c>
      <c r="Q6" s="33">
        <f t="shared" si="3"/>
        <v>83.8</v>
      </c>
      <c r="R6" s="33">
        <f t="shared" si="3"/>
        <v>2894</v>
      </c>
      <c r="S6" s="33">
        <f t="shared" si="3"/>
        <v>112720</v>
      </c>
      <c r="T6" s="33">
        <f t="shared" si="3"/>
        <v>196.87</v>
      </c>
      <c r="U6" s="33">
        <f t="shared" si="3"/>
        <v>572.55999999999995</v>
      </c>
      <c r="V6" s="33">
        <f t="shared" si="3"/>
        <v>85125</v>
      </c>
      <c r="W6" s="33">
        <f t="shared" si="3"/>
        <v>19.309999999999999</v>
      </c>
      <c r="X6" s="33">
        <f t="shared" si="3"/>
        <v>4408.34</v>
      </c>
      <c r="Y6" s="34">
        <f>IF(Y7="",NA(),Y7)</f>
        <v>71.86</v>
      </c>
      <c r="Z6" s="34">
        <f t="shared" ref="Z6:AH6" si="4">IF(Z7="",NA(),Z7)</f>
        <v>70.459999999999994</v>
      </c>
      <c r="AA6" s="34">
        <f t="shared" si="4"/>
        <v>73.5</v>
      </c>
      <c r="AB6" s="34">
        <f t="shared" si="4"/>
        <v>69.959999999999994</v>
      </c>
      <c r="AC6" s="34">
        <f t="shared" si="4"/>
        <v>67.78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1750.86</v>
      </c>
      <c r="BG6" s="34">
        <f t="shared" ref="BG6:BO6" si="7">IF(BG7="",NA(),BG7)</f>
        <v>1858.11</v>
      </c>
      <c r="BH6" s="34">
        <f t="shared" si="7"/>
        <v>1573.2</v>
      </c>
      <c r="BI6" s="34">
        <f t="shared" si="7"/>
        <v>1494.19</v>
      </c>
      <c r="BJ6" s="34">
        <f t="shared" si="7"/>
        <v>1482.9</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64.38</v>
      </c>
      <c r="BR6" s="34">
        <f t="shared" ref="BR6:BZ6" si="8">IF(BR7="",NA(),BR7)</f>
        <v>63.05</v>
      </c>
      <c r="BS6" s="34">
        <f t="shared" si="8"/>
        <v>61.91</v>
      </c>
      <c r="BT6" s="34">
        <f t="shared" si="8"/>
        <v>62.23</v>
      </c>
      <c r="BU6" s="34">
        <f t="shared" si="8"/>
        <v>61.48</v>
      </c>
      <c r="BV6" s="34">
        <f t="shared" si="8"/>
        <v>79.540000000000006</v>
      </c>
      <c r="BW6" s="34">
        <f t="shared" si="8"/>
        <v>83</v>
      </c>
      <c r="BX6" s="34">
        <f t="shared" si="8"/>
        <v>84.32</v>
      </c>
      <c r="BY6" s="34">
        <f t="shared" si="8"/>
        <v>85.23</v>
      </c>
      <c r="BZ6" s="34">
        <f t="shared" si="8"/>
        <v>88.37</v>
      </c>
      <c r="CA6" s="33" t="str">
        <f>IF(CA7="","",IF(CA7="-","【-】","【"&amp;SUBSTITUTE(TEXT(CA7,"#,##0.00"),"-","△")&amp;"】"))</f>
        <v>【101.26】</v>
      </c>
      <c r="CB6" s="34">
        <f>IF(CB7="",NA(),CB7)</f>
        <v>247.11</v>
      </c>
      <c r="CC6" s="34">
        <f t="shared" ref="CC6:CK6" si="9">IF(CC7="",NA(),CC7)</f>
        <v>259.5</v>
      </c>
      <c r="CD6" s="34">
        <f t="shared" si="9"/>
        <v>263.64</v>
      </c>
      <c r="CE6" s="34">
        <f t="shared" si="9"/>
        <v>260.18</v>
      </c>
      <c r="CF6" s="34">
        <f t="shared" si="9"/>
        <v>264.85000000000002</v>
      </c>
      <c r="CG6" s="34">
        <f t="shared" si="9"/>
        <v>199.36</v>
      </c>
      <c r="CH6" s="34">
        <f t="shared" si="9"/>
        <v>193.74</v>
      </c>
      <c r="CI6" s="34">
        <f t="shared" si="9"/>
        <v>188.12</v>
      </c>
      <c r="CJ6" s="34">
        <f t="shared" si="9"/>
        <v>185.7</v>
      </c>
      <c r="CK6" s="34">
        <f t="shared" si="9"/>
        <v>178.11</v>
      </c>
      <c r="CL6" s="33" t="str">
        <f>IF(CL7="","",IF(CL7="-","【-】","【"&amp;SUBSTITUTE(TEXT(CL7,"#,##0.00"),"-","△")&amp;"】"))</f>
        <v>【136.39】</v>
      </c>
      <c r="CM6" s="34">
        <f>IF(CM7="",NA(),CM7)</f>
        <v>73.59</v>
      </c>
      <c r="CN6" s="34">
        <f t="shared" ref="CN6:CV6" si="10">IF(CN7="",NA(),CN7)</f>
        <v>76.819999999999993</v>
      </c>
      <c r="CO6" s="34">
        <f t="shared" si="10"/>
        <v>76.819999999999993</v>
      </c>
      <c r="CP6" s="34">
        <f t="shared" si="10"/>
        <v>77.06</v>
      </c>
      <c r="CQ6" s="34">
        <f t="shared" si="10"/>
        <v>79.06</v>
      </c>
      <c r="CR6" s="34">
        <f t="shared" si="10"/>
        <v>62.09</v>
      </c>
      <c r="CS6" s="34">
        <f t="shared" si="10"/>
        <v>62.23</v>
      </c>
      <c r="CT6" s="34">
        <f t="shared" si="10"/>
        <v>60</v>
      </c>
      <c r="CU6" s="34">
        <f t="shared" si="10"/>
        <v>61.03</v>
      </c>
      <c r="CV6" s="34">
        <f t="shared" si="10"/>
        <v>59.55</v>
      </c>
      <c r="CW6" s="33" t="str">
        <f>IF(CW7="","",IF(CW7="-","【-】","【"&amp;SUBSTITUTE(TEXT(CW7,"#,##0.00"),"-","△")&amp;"】"))</f>
        <v>【60.13】</v>
      </c>
      <c r="CX6" s="34">
        <f>IF(CX7="",NA(),CX7)</f>
        <v>89.69</v>
      </c>
      <c r="CY6" s="34">
        <f t="shared" ref="CY6:DG6" si="11">IF(CY7="",NA(),CY7)</f>
        <v>89.62</v>
      </c>
      <c r="CZ6" s="34">
        <f t="shared" si="11"/>
        <v>89.99</v>
      </c>
      <c r="DA6" s="34">
        <f t="shared" si="11"/>
        <v>90.07</v>
      </c>
      <c r="DB6" s="34">
        <f t="shared" si="11"/>
        <v>90.1</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252026</v>
      </c>
      <c r="D7" s="36">
        <v>47</v>
      </c>
      <c r="E7" s="36">
        <v>17</v>
      </c>
      <c r="F7" s="36">
        <v>1</v>
      </c>
      <c r="G7" s="36">
        <v>0</v>
      </c>
      <c r="H7" s="36" t="s">
        <v>109</v>
      </c>
      <c r="I7" s="36" t="s">
        <v>110</v>
      </c>
      <c r="J7" s="36" t="s">
        <v>111</v>
      </c>
      <c r="K7" s="36" t="s">
        <v>112</v>
      </c>
      <c r="L7" s="36" t="s">
        <v>113</v>
      </c>
      <c r="M7" s="36" t="s">
        <v>114</v>
      </c>
      <c r="N7" s="37" t="s">
        <v>115</v>
      </c>
      <c r="O7" s="37" t="s">
        <v>116</v>
      </c>
      <c r="P7" s="37">
        <v>75.64</v>
      </c>
      <c r="Q7" s="37">
        <v>83.8</v>
      </c>
      <c r="R7" s="37">
        <v>2894</v>
      </c>
      <c r="S7" s="37">
        <v>112720</v>
      </c>
      <c r="T7" s="37">
        <v>196.87</v>
      </c>
      <c r="U7" s="37">
        <v>572.55999999999995</v>
      </c>
      <c r="V7" s="37">
        <v>85125</v>
      </c>
      <c r="W7" s="37">
        <v>19.309999999999999</v>
      </c>
      <c r="X7" s="37">
        <v>4408.34</v>
      </c>
      <c r="Y7" s="37">
        <v>71.86</v>
      </c>
      <c r="Z7" s="37">
        <v>70.459999999999994</v>
      </c>
      <c r="AA7" s="37">
        <v>73.5</v>
      </c>
      <c r="AB7" s="37">
        <v>69.959999999999994</v>
      </c>
      <c r="AC7" s="37">
        <v>67.78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1750.86</v>
      </c>
      <c r="BG7" s="37">
        <v>1858.11</v>
      </c>
      <c r="BH7" s="37">
        <v>1573.2</v>
      </c>
      <c r="BI7" s="37">
        <v>1494.19</v>
      </c>
      <c r="BJ7" s="37">
        <v>1482.9</v>
      </c>
      <c r="BK7" s="37">
        <v>1115.1099999999999</v>
      </c>
      <c r="BL7" s="37">
        <v>1010.51</v>
      </c>
      <c r="BM7" s="37">
        <v>1031.56</v>
      </c>
      <c r="BN7" s="37">
        <v>1053.93</v>
      </c>
      <c r="BO7" s="37">
        <v>1046.25</v>
      </c>
      <c r="BP7" s="37">
        <v>707.33</v>
      </c>
      <c r="BQ7" s="37">
        <v>64.38</v>
      </c>
      <c r="BR7" s="37">
        <v>63.05</v>
      </c>
      <c r="BS7" s="37">
        <v>61.91</v>
      </c>
      <c r="BT7" s="37">
        <v>62.23</v>
      </c>
      <c r="BU7" s="37">
        <v>61.48</v>
      </c>
      <c r="BV7" s="37">
        <v>79.540000000000006</v>
      </c>
      <c r="BW7" s="37">
        <v>83</v>
      </c>
      <c r="BX7" s="37">
        <v>84.32</v>
      </c>
      <c r="BY7" s="37">
        <v>85.23</v>
      </c>
      <c r="BZ7" s="37">
        <v>88.37</v>
      </c>
      <c r="CA7" s="37">
        <v>101.26</v>
      </c>
      <c r="CB7" s="37">
        <v>247.11</v>
      </c>
      <c r="CC7" s="37">
        <v>259.5</v>
      </c>
      <c r="CD7" s="37">
        <v>263.64</v>
      </c>
      <c r="CE7" s="37">
        <v>260.18</v>
      </c>
      <c r="CF7" s="37">
        <v>264.85000000000002</v>
      </c>
      <c r="CG7" s="37">
        <v>199.36</v>
      </c>
      <c r="CH7" s="37">
        <v>193.74</v>
      </c>
      <c r="CI7" s="37">
        <v>188.12</v>
      </c>
      <c r="CJ7" s="37">
        <v>185.7</v>
      </c>
      <c r="CK7" s="37">
        <v>178.11</v>
      </c>
      <c r="CL7" s="37">
        <v>136.38999999999999</v>
      </c>
      <c r="CM7" s="37">
        <v>73.59</v>
      </c>
      <c r="CN7" s="37">
        <v>76.819999999999993</v>
      </c>
      <c r="CO7" s="37">
        <v>76.819999999999993</v>
      </c>
      <c r="CP7" s="37">
        <v>77.06</v>
      </c>
      <c r="CQ7" s="37">
        <v>79.06</v>
      </c>
      <c r="CR7" s="37">
        <v>62.09</v>
      </c>
      <c r="CS7" s="37">
        <v>62.23</v>
      </c>
      <c r="CT7" s="37">
        <v>60</v>
      </c>
      <c r="CU7" s="37">
        <v>61.03</v>
      </c>
      <c r="CV7" s="37">
        <v>59.55</v>
      </c>
      <c r="CW7" s="37">
        <v>60.13</v>
      </c>
      <c r="CX7" s="37">
        <v>89.69</v>
      </c>
      <c r="CY7" s="37">
        <v>89.62</v>
      </c>
      <c r="CZ7" s="37">
        <v>89.99</v>
      </c>
      <c r="DA7" s="37">
        <v>90.07</v>
      </c>
      <c r="DB7" s="37">
        <v>90.1</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輝</cp:lastModifiedBy>
  <dcterms:created xsi:type="dcterms:W3CDTF">2018-12-03T09:05:25Z</dcterms:created>
  <dcterms:modified xsi:type="dcterms:W3CDTF">2019-01-30T00:28:48Z</dcterms:modified>
  <cp:category/>
</cp:coreProperties>
</file>