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SuidoUser10\Desktop\"/>
    </mc:Choice>
  </mc:AlternateContent>
  <xr:revisionPtr revIDLastSave="0" documentId="13_ncr:1_{819C78D2-F698-493A-BEFE-63C2812EA150}" xr6:coauthVersionLast="45" xr6:coauthVersionMax="45" xr10:uidLastSave="{00000000-0000-0000-0000-000000000000}"/>
  <workbookProtection workbookAlgorithmName="SHA-512" workbookHashValue="ZW78w+y9d6mHCyPGwLMqCRBc2Xb7WGdGZD6TzHzMqq6EJwQcpz8f9qHYvcf4xkSwvyMydaUquAF6f1JPIUvUQw==" workbookSaltValue="ycO8umkLOSA/P/RP8sGAnw==" workbookSpinCount="100000" lockStructure="1"/>
  <bookViews>
    <workbookView xWindow="-120" yWindow="-120" windowWidth="25440" windowHeight="153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<sst xmlns="http://schemas.openxmlformats.org/spreadsheetml/2006/main" count="223" uniqueCount="108">
  <si>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</si>
  <si>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</si>
  <si>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</si>
  <si>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</si>
  <si>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</si>
  <si>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</si>
  <si>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</si>
  <si>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</si>
  <si>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</si>
  <si>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</si>
  <si>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</si>
  <si>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</si>
  <si>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</si>
  <si>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</si>
  <si>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</si>
  <si>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</si>
  <si>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</si>
  <si>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</si>
  <si>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</si>
  <si>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</si>
  <si>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</si>
  <si>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</si>
  <si>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</si>
  <si>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</si>
  <si>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</si>
  <si>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</si>
  <si>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</si>
  <si>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</si>
  <si>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</si>
  <si>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</si>
  <si>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</si>
  <si>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</si>
  <si>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</si>
  <si>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</si>
  <si>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</si>
  <si>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</si>
  <si>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</si>
  <si>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</si>
  <si>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</si>
  <si>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</si>
  <si>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</si>
  <si>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</si>
  <si>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</si>
  <si>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</si>
  <si>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</si>
  <si>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</si>
  <si>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</si>
  <si>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</si>
  <si>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</si>
  <si>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</si>
  <si>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</si>
  <si>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</si>
  <si>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</si>
  <si>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</si>
  <si>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</si>
  <si>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</si>
  <si>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</si>
  <si>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</si>
  <si>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</si>
  <si>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</si>
  <si>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</si>
  <si>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</si>
  <si>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</si>
  <si>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</si>
  <si>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</si>
  <si>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</si>
  <si>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</si>
  <si>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</si>
  <si>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</si>
  <si>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</si>
  <si>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</si>
  <si>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</si>
  <si>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</si>
  <si>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</si>
  <si>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</si>
  <si>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</si>
  <si>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</si>
  <si>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</si>
  <si>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</si>
  <si>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</si>
  <si>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</si>
  <si>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</si>
  <si>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</si>
  <si>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</si>
  <si>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</si>
  <si>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</si>
  <si>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</si>
  <si>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</si>
  <si>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</si>
  <si>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</si>
  <si>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</si>
  <si>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</si>
  <si>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</si>
  <si>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</si>
  <si>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</si>
  <si>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</si>
  <si>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</si>
  <si>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</si>
  <si>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</si>
  <si>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</si>
  <si>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</si>
  <si>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</si>
  <si>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</si>
  <si>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</si>
  <si>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</si>
  <si>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有形固定資産減価償却率及び②の管路経年化率は横ばい状態であり類似団体と比べても低い値であるが、施設及び管路とも老朽化が進んでおり今後は、有形固定資産減価償却率・管路経年化率ともに上昇していくことが予測される。③の管路更新率は類似団体と比べても低い値となっており更新計画に基づき効率的な更新を行い管路更新率と有収率の上昇を目指したい。</t>
    <rPh sb="2" eb="4">
      <t>ユウケイ</t>
    </rPh>
    <rPh sb="4" eb="6">
      <t>コテイ</t>
    </rPh>
    <rPh sb="6" eb="8">
      <t>シサン</t>
    </rPh>
    <rPh sb="8" eb="10">
      <t>ゲンカ</t>
    </rPh>
    <rPh sb="10" eb="12">
      <t>ショウキャク</t>
    </rPh>
    <rPh sb="12" eb="13">
      <t>リツ</t>
    </rPh>
    <rPh sb="13" eb="14">
      <t>オヨ</t>
    </rPh>
    <rPh sb="17" eb="19">
      <t>カンロ</t>
    </rPh>
    <rPh sb="19" eb="22">
      <t>ケイネンカ</t>
    </rPh>
    <rPh sb="22" eb="23">
      <t>リツ</t>
    </rPh>
    <rPh sb="24" eb="25">
      <t>ヨコ</t>
    </rPh>
    <rPh sb="27" eb="29">
      <t>ジョウタイ</t>
    </rPh>
    <rPh sb="32" eb="34">
      <t>ルイジ</t>
    </rPh>
    <rPh sb="34" eb="36">
      <t>ダンタイ</t>
    </rPh>
    <rPh sb="37" eb="38">
      <t>クラ</t>
    </rPh>
    <rPh sb="41" eb="42">
      <t>ヒク</t>
    </rPh>
    <rPh sb="43" eb="44">
      <t>アタイ</t>
    </rPh>
    <rPh sb="49" eb="51">
      <t>シセツ</t>
    </rPh>
    <rPh sb="51" eb="52">
      <t>オヨ</t>
    </rPh>
    <rPh sb="53" eb="55">
      <t>カンロ</t>
    </rPh>
    <rPh sb="57" eb="60">
      <t>ロウキュウカ</t>
    </rPh>
    <rPh sb="61" eb="62">
      <t>スス</t>
    </rPh>
    <rPh sb="66" eb="68">
      <t>コンゴ</t>
    </rPh>
    <rPh sb="70" eb="72">
      <t>ユウケイ</t>
    </rPh>
    <rPh sb="72" eb="74">
      <t>コテイ</t>
    </rPh>
    <rPh sb="74" eb="76">
      <t>シサン</t>
    </rPh>
    <rPh sb="76" eb="78">
      <t>ゲンカ</t>
    </rPh>
    <rPh sb="78" eb="80">
      <t>ショウキャク</t>
    </rPh>
    <rPh sb="80" eb="81">
      <t>リツ</t>
    </rPh>
    <rPh sb="82" eb="84">
      <t>カンロ</t>
    </rPh>
    <rPh sb="84" eb="87">
      <t>ケイネンカ</t>
    </rPh>
    <rPh sb="87" eb="88">
      <t>リツ</t>
    </rPh>
    <rPh sb="91" eb="93">
      <t>ジョウショウ</t>
    </rPh>
    <rPh sb="100" eb="102">
      <t>ヨソク</t>
    </rPh>
    <rPh sb="108" eb="110">
      <t>カンロ</t>
    </rPh>
    <rPh sb="110" eb="112">
      <t>コウシン</t>
    </rPh>
    <rPh sb="112" eb="113">
      <t>リツ</t>
    </rPh>
    <rPh sb="114" eb="116">
      <t>ルイジ</t>
    </rPh>
    <rPh sb="116" eb="118">
      <t>ダンタイ</t>
    </rPh>
    <rPh sb="119" eb="120">
      <t>クラ</t>
    </rPh>
    <rPh sb="123" eb="124">
      <t>ヒク</t>
    </rPh>
    <rPh sb="125" eb="126">
      <t>アタイ</t>
    </rPh>
    <rPh sb="132" eb="134">
      <t>コウシン</t>
    </rPh>
    <rPh sb="134" eb="136">
      <t>ケイカク</t>
    </rPh>
    <rPh sb="137" eb="138">
      <t>モト</t>
    </rPh>
    <rPh sb="140" eb="143">
      <t>コウリツテキ</t>
    </rPh>
    <rPh sb="144" eb="146">
      <t>コウシン</t>
    </rPh>
    <rPh sb="147" eb="148">
      <t>オコナ</t>
    </rPh>
    <rPh sb="149" eb="151">
      <t>カンロ</t>
    </rPh>
    <rPh sb="151" eb="153">
      <t>コウシン</t>
    </rPh>
    <rPh sb="153" eb="154">
      <t>リツ</t>
    </rPh>
    <rPh sb="155" eb="158">
      <t>ユウシュウリツ</t>
    </rPh>
    <rPh sb="159" eb="161">
      <t>ジョウショウ</t>
    </rPh>
    <rPh sb="162" eb="164">
      <t>メザ</t>
    </rPh>
    <phoneticPr fontId="4"/>
  </si>
  <si>
    <t>今後も安定的で健全な経営を行うためには、施設及び管路の老朽化が進んでいることから優先順位を決めて計画的に更新を行う必要があるが、そのための財源確保をアセットマネジメント及び料金シュミレーション・経営戦略を基に中長期の更新需要の見通しと将来投資の合理化を前提とした投資試算と財源資産を均衡させた収支計画を定めて戦略的な経営を行う必要があります。</t>
    <rPh sb="0" eb="2">
      <t>コンゴ</t>
    </rPh>
    <rPh sb="3" eb="6">
      <t>アンテイテキ</t>
    </rPh>
    <rPh sb="7" eb="9">
      <t>ケンゼン</t>
    </rPh>
    <rPh sb="10" eb="12">
      <t>ケイエイ</t>
    </rPh>
    <rPh sb="13" eb="14">
      <t>オコナ</t>
    </rPh>
    <rPh sb="20" eb="22">
      <t>シセツ</t>
    </rPh>
    <rPh sb="22" eb="23">
      <t>オヨ</t>
    </rPh>
    <rPh sb="24" eb="26">
      <t>カンロ</t>
    </rPh>
    <rPh sb="27" eb="30">
      <t>ロウキュウカ</t>
    </rPh>
    <rPh sb="31" eb="32">
      <t>スス</t>
    </rPh>
    <rPh sb="40" eb="42">
      <t>ユウセン</t>
    </rPh>
    <rPh sb="42" eb="44">
      <t>ジュンイ</t>
    </rPh>
    <rPh sb="45" eb="46">
      <t>キ</t>
    </rPh>
    <rPh sb="48" eb="51">
      <t>ケイカクテキ</t>
    </rPh>
    <rPh sb="52" eb="54">
      <t>コウシン</t>
    </rPh>
    <rPh sb="55" eb="56">
      <t>オコナ</t>
    </rPh>
    <rPh sb="57" eb="59">
      <t>ヒツヨウ</t>
    </rPh>
    <rPh sb="69" eb="71">
      <t>ザイゲン</t>
    </rPh>
    <rPh sb="71" eb="73">
      <t>カクホ</t>
    </rPh>
    <rPh sb="84" eb="85">
      <t>オヨ</t>
    </rPh>
    <rPh sb="86" eb="88">
      <t>リョウキン</t>
    </rPh>
    <rPh sb="97" eb="99">
      <t>ケイエイ</t>
    </rPh>
    <rPh sb="99" eb="101">
      <t>センリャク</t>
    </rPh>
    <rPh sb="104" eb="107">
      <t>チュウチョウキ</t>
    </rPh>
    <rPh sb="108" eb="110">
      <t>コウシン</t>
    </rPh>
    <rPh sb="110" eb="112">
      <t>ジュヨウ</t>
    </rPh>
    <rPh sb="113" eb="115">
      <t>ミトオ</t>
    </rPh>
    <rPh sb="117" eb="119">
      <t>ショウライ</t>
    </rPh>
    <rPh sb="119" eb="121">
      <t>トウシ</t>
    </rPh>
    <rPh sb="122" eb="125">
      <t>ゴウリカ</t>
    </rPh>
    <rPh sb="126" eb="128">
      <t>ゼンテイ</t>
    </rPh>
    <rPh sb="131" eb="133">
      <t>トウシ</t>
    </rPh>
    <rPh sb="133" eb="135">
      <t>シサン</t>
    </rPh>
    <rPh sb="136" eb="138">
      <t>ザイゲン</t>
    </rPh>
    <rPh sb="138" eb="140">
      <t>シサン</t>
    </rPh>
    <rPh sb="141" eb="143">
      <t>キンコウ</t>
    </rPh>
    <rPh sb="146" eb="148">
      <t>シュウシ</t>
    </rPh>
    <rPh sb="148" eb="150">
      <t>ケイカク</t>
    </rPh>
    <rPh sb="151" eb="152">
      <t>サダ</t>
    </rPh>
    <rPh sb="154" eb="157">
      <t>センリャクテキ</t>
    </rPh>
    <rPh sb="158" eb="160">
      <t>ケイエイ</t>
    </rPh>
    <rPh sb="161" eb="162">
      <t>オコナ</t>
    </rPh>
    <rPh sb="163" eb="165">
      <t>ヒツヨウ</t>
    </rPh>
    <phoneticPr fontId="4"/>
  </si>
  <si>
    <t>①の経常収支比率から黒字を維持しているが、収益面では人口減少の影響に伴い使用量が減少し主な収入源である給水収益が減少しています。費用面では施設の更新に伴い減価償却費が増加しています。前年度と比べて経常収支比率は上昇していますが、今後も使用量の減少による給水収益の減少及び施設更新に伴う減価償却費の増加が予測されることから費用の削減・更新投資の平準化・料金の適正化など財源確保の取り組みが必要である。③の流動比率は類似団体平均よりも低い水準が続いており④の企業債残高対給水収益比率は前年度と比べ上昇していることから将来世代に過度な負担を与えないよう企業債発行額の適正な管理と料金の適正化に取り組む必要がある。⑤・⑥の料金回収率・給水原価については、給水収益が減少することにより供給単価が減少し施設の修繕等により給水原価が増加していくことが予測され料金回収率も低下していくことが予測される。⑦の施設利用率については給水人口が減少していくことが予測されることから施設のダウンサイジング等の検討が必要である。⑧の有収率については前年度と比べて下降していることから計画的な老朽管路の更新を行い有収率の向上に取り組む必要がある。</t>
    <rPh sb="2" eb="4">
      <t>ケイジョウ</t>
    </rPh>
    <rPh sb="4" eb="6">
      <t>シュウシ</t>
    </rPh>
    <rPh sb="6" eb="8">
      <t>ヒリツ</t>
    </rPh>
    <rPh sb="10" eb="12">
      <t>クロジ</t>
    </rPh>
    <rPh sb="13" eb="15">
      <t>イジ</t>
    </rPh>
    <rPh sb="21" eb="24">
      <t>シュウエキメン</t>
    </rPh>
    <rPh sb="26" eb="28">
      <t>ジンコウ</t>
    </rPh>
    <rPh sb="28" eb="30">
      <t>ゲンショウ</t>
    </rPh>
    <rPh sb="31" eb="33">
      <t>エイキョウ</t>
    </rPh>
    <rPh sb="34" eb="35">
      <t>トモナ</t>
    </rPh>
    <rPh sb="36" eb="39">
      <t>シヨウリョウ</t>
    </rPh>
    <rPh sb="40" eb="42">
      <t>ゲンショウ</t>
    </rPh>
    <rPh sb="43" eb="44">
      <t>オモ</t>
    </rPh>
    <rPh sb="45" eb="48">
      <t>シュウニュウゲン</t>
    </rPh>
    <rPh sb="51" eb="53">
      <t>キュウスイ</t>
    </rPh>
    <rPh sb="53" eb="55">
      <t>シュウエキ</t>
    </rPh>
    <rPh sb="56" eb="58">
      <t>ゲンショウ</t>
    </rPh>
    <rPh sb="64" eb="67">
      <t>ヒヨウメン</t>
    </rPh>
    <rPh sb="69" eb="71">
      <t>シセツ</t>
    </rPh>
    <rPh sb="72" eb="74">
      <t>コウシン</t>
    </rPh>
    <rPh sb="75" eb="76">
      <t>トモナ</t>
    </rPh>
    <rPh sb="77" eb="79">
      <t>ゲンカ</t>
    </rPh>
    <rPh sb="79" eb="81">
      <t>ショウキャク</t>
    </rPh>
    <rPh sb="81" eb="82">
      <t>ヒ</t>
    </rPh>
    <rPh sb="83" eb="85">
      <t>ゾウカ</t>
    </rPh>
    <rPh sb="91" eb="94">
      <t>ゼンネンド</t>
    </rPh>
    <rPh sb="95" eb="96">
      <t>クラ</t>
    </rPh>
    <rPh sb="98" eb="100">
      <t>ケイジョウ</t>
    </rPh>
    <rPh sb="100" eb="102">
      <t>シュウシ</t>
    </rPh>
    <rPh sb="102" eb="104">
      <t>ヒリツ</t>
    </rPh>
    <rPh sb="105" eb="107">
      <t>ジョウショウ</t>
    </rPh>
    <rPh sb="114" eb="116">
      <t>コンゴ</t>
    </rPh>
    <rPh sb="117" eb="120">
      <t>シヨウリョウ</t>
    </rPh>
    <rPh sb="121" eb="123">
      <t>ゲンショウ</t>
    </rPh>
    <rPh sb="126" eb="128">
      <t>キュウスイ</t>
    </rPh>
    <rPh sb="128" eb="130">
      <t>シュウエキ</t>
    </rPh>
    <rPh sb="131" eb="133">
      <t>ゲンショウ</t>
    </rPh>
    <rPh sb="133" eb="134">
      <t>オヨ</t>
    </rPh>
    <rPh sb="135" eb="137">
      <t>シセツ</t>
    </rPh>
    <rPh sb="137" eb="139">
      <t>コウシン</t>
    </rPh>
    <rPh sb="140" eb="141">
      <t>トモナ</t>
    </rPh>
    <rPh sb="142" eb="144">
      <t>ゲンカ</t>
    </rPh>
    <rPh sb="144" eb="146">
      <t>ショウキャク</t>
    </rPh>
    <rPh sb="146" eb="147">
      <t>ヒ</t>
    </rPh>
    <rPh sb="148" eb="150">
      <t>ゾウカ</t>
    </rPh>
    <rPh sb="151" eb="153">
      <t>ヨソク</t>
    </rPh>
    <rPh sb="160" eb="162">
      <t>ヒヨウ</t>
    </rPh>
    <rPh sb="163" eb="165">
      <t>サクゲン</t>
    </rPh>
    <rPh sb="166" eb="168">
      <t>コウシン</t>
    </rPh>
    <rPh sb="168" eb="170">
      <t>トウシ</t>
    </rPh>
    <rPh sb="171" eb="174">
      <t>ヘイジュンカ</t>
    </rPh>
    <rPh sb="175" eb="177">
      <t>リョウキン</t>
    </rPh>
    <rPh sb="178" eb="181">
      <t>テキセイカ</t>
    </rPh>
    <rPh sb="183" eb="185">
      <t>ザイゲン</t>
    </rPh>
    <rPh sb="185" eb="187">
      <t>カクホ</t>
    </rPh>
    <rPh sb="188" eb="189">
      <t>ト</t>
    </rPh>
    <rPh sb="190" eb="191">
      <t>ク</t>
    </rPh>
    <rPh sb="193" eb="195">
      <t>ヒツヨウ</t>
    </rPh>
    <rPh sb="201" eb="203">
      <t>リュウドウ</t>
    </rPh>
    <rPh sb="203" eb="205">
      <t>ヒリツ</t>
    </rPh>
    <rPh sb="206" eb="208">
      <t>ルイジ</t>
    </rPh>
    <rPh sb="208" eb="210">
      <t>ダンタイ</t>
    </rPh>
    <rPh sb="210" eb="212">
      <t>ヘイキン</t>
    </rPh>
    <rPh sb="215" eb="216">
      <t>ヒク</t>
    </rPh>
    <rPh sb="217" eb="219">
      <t>スイジュン</t>
    </rPh>
    <rPh sb="220" eb="221">
      <t>ツヅ</t>
    </rPh>
    <rPh sb="227" eb="229">
      <t>キギョウ</t>
    </rPh>
    <rPh sb="229" eb="230">
      <t>サイ</t>
    </rPh>
    <rPh sb="230" eb="232">
      <t>ザンダカ</t>
    </rPh>
    <rPh sb="232" eb="233">
      <t>タイ</t>
    </rPh>
    <rPh sb="233" eb="235">
      <t>キュウスイ</t>
    </rPh>
    <rPh sb="235" eb="237">
      <t>シュウエキ</t>
    </rPh>
    <rPh sb="237" eb="239">
      <t>ヒリツ</t>
    </rPh>
    <rPh sb="240" eb="243">
      <t>ゼンネンド</t>
    </rPh>
    <rPh sb="244" eb="245">
      <t>クラ</t>
    </rPh>
    <rPh sb="246" eb="248">
      <t>ジョウショウ</t>
    </rPh>
    <rPh sb="256" eb="258">
      <t>ショウライ</t>
    </rPh>
    <rPh sb="258" eb="260">
      <t>セダイ</t>
    </rPh>
    <rPh sb="261" eb="263">
      <t>カド</t>
    </rPh>
    <rPh sb="264" eb="266">
      <t>フタン</t>
    </rPh>
    <rPh sb="267" eb="268">
      <t>アタ</t>
    </rPh>
    <rPh sb="273" eb="275">
      <t>キギョウ</t>
    </rPh>
    <rPh sb="275" eb="276">
      <t>サイ</t>
    </rPh>
    <rPh sb="276" eb="278">
      <t>ハッコウ</t>
    </rPh>
    <rPh sb="278" eb="279">
      <t>ガク</t>
    </rPh>
    <rPh sb="280" eb="282">
      <t>テキセイ</t>
    </rPh>
    <rPh sb="283" eb="285">
      <t>カンリ</t>
    </rPh>
    <rPh sb="286" eb="288">
      <t>リョウキン</t>
    </rPh>
    <rPh sb="289" eb="292">
      <t>テキセイカ</t>
    </rPh>
    <rPh sb="293" eb="294">
      <t>ト</t>
    </rPh>
    <rPh sb="295" eb="296">
      <t>ク</t>
    </rPh>
    <rPh sb="297" eb="299">
      <t>ヒツヨウ</t>
    </rPh>
    <rPh sb="307" eb="309">
      <t>リョウキン</t>
    </rPh>
    <rPh sb="309" eb="311">
      <t>カイシュウ</t>
    </rPh>
    <rPh sb="311" eb="312">
      <t>リツ</t>
    </rPh>
    <rPh sb="313" eb="315">
      <t>キュウスイ</t>
    </rPh>
    <rPh sb="315" eb="317">
      <t>ゲンカ</t>
    </rPh>
    <rPh sb="323" eb="325">
      <t>キュウスイ</t>
    </rPh>
    <rPh sb="325" eb="327">
      <t>シュウエキ</t>
    </rPh>
    <rPh sb="328" eb="330">
      <t>ゲンショウ</t>
    </rPh>
    <rPh sb="337" eb="339">
      <t>キョウキュウ</t>
    </rPh>
    <rPh sb="339" eb="341">
      <t>タンカ</t>
    </rPh>
    <rPh sb="342" eb="344">
      <t>ゲンショウ</t>
    </rPh>
    <rPh sb="345" eb="347">
      <t>シセツ</t>
    </rPh>
    <rPh sb="348" eb="350">
      <t>シュウゼン</t>
    </rPh>
    <rPh sb="350" eb="351">
      <t>トウ</t>
    </rPh>
    <rPh sb="354" eb="356">
      <t>キュウスイ</t>
    </rPh>
    <rPh sb="356" eb="358">
      <t>ゲンカ</t>
    </rPh>
    <rPh sb="359" eb="361">
      <t>ゾウカ</t>
    </rPh>
    <rPh sb="368" eb="370">
      <t>ヨソク</t>
    </rPh>
    <rPh sb="372" eb="374">
      <t>リョウキン</t>
    </rPh>
    <rPh sb="374" eb="376">
      <t>カイシュウ</t>
    </rPh>
    <rPh sb="376" eb="377">
      <t>リツ</t>
    </rPh>
    <rPh sb="378" eb="380">
      <t>テイカ</t>
    </rPh>
    <rPh sb="387" eb="389">
      <t>ヨソク</t>
    </rPh>
    <rPh sb="395" eb="397">
      <t>シセツ</t>
    </rPh>
    <rPh sb="397" eb="400">
      <t>リヨウリツ</t>
    </rPh>
    <rPh sb="405" eb="407">
      <t>キュウスイ</t>
    </rPh>
    <rPh sb="407" eb="409">
      <t>ジンコウ</t>
    </rPh>
    <rPh sb="410" eb="412">
      <t>ゲンショウ</t>
    </rPh>
    <rPh sb="419" eb="421">
      <t>ヨソク</t>
    </rPh>
    <rPh sb="428" eb="430">
      <t>シセツ</t>
    </rPh>
    <rPh sb="439" eb="440">
      <t>トウ</t>
    </rPh>
    <rPh sb="441" eb="443">
      <t>ケントウ</t>
    </rPh>
    <rPh sb="444" eb="446">
      <t>ヒツヨウ</t>
    </rPh>
    <rPh sb="452" eb="455">
      <t>ユウシュウリツ</t>
    </rPh>
    <rPh sb="460" eb="463">
      <t>ゼンネンド</t>
    </rPh>
    <rPh sb="464" eb="465">
      <t>クラ</t>
    </rPh>
    <rPh sb="467" eb="469">
      <t>カコウ</t>
    </rPh>
    <rPh sb="477" eb="480">
      <t>ケイカクテキ</t>
    </rPh>
    <rPh sb="481" eb="483">
      <t>ロウキュウ</t>
    </rPh>
    <rPh sb="483" eb="485">
      <t>カンロ</t>
    </rPh>
    <rPh sb="486" eb="488">
      <t>コウシン</t>
    </rPh>
    <rPh sb="489" eb="490">
      <t>オコナ</t>
    </rPh>
    <rPh sb="491" eb="494">
      <t>ユウシュウリツ</t>
    </rPh>
    <rPh sb="495" eb="497">
      <t>コウジョウ</t>
    </rPh>
    <rPh sb="498" eb="499">
      <t>ト</t>
    </rPh>
    <rPh sb="500" eb="501">
      <t>ク</t>
    </rPh>
    <rPh sb="502" eb="5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</si>
</sst>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0.74</c:v>
                </c:pt>
                <c:pt idx="1">
                  <c:v>1.1200000000000001</c:v>
                </c:pt>
                <c:pt idx="2">
                  <c:v>0.83</c:v>
                </c:pt>
                <c:pt idx="3">
                  <c:v>0.64</c:v>
                </c:pt>
                <c:pt idx="4">
                  <c:v>0.45</c:v>
                </c:pt>
              </c:numCache>
            </c:numRef>
          </c:val>
          <c:extLst>
            <c:ext xmlns:c16="http://schemas.microsoft.com/office/drawing/2014/chart" uri="{C3380CC4-5D6E-409C-BE32-E72D297353CC}">
              <c16:uniqueId val="{00000000-23FF-499C-BDE0-A4228BDA90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23FF-499C-BDE0-A4228BDA90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67.67</c:v>
                </c:pt>
                <c:pt idx="1">
                  <c:v>68.11</c:v>
                </c:pt>
                <c:pt idx="2">
                  <c:v>67.91</c:v>
                </c:pt>
                <c:pt idx="3">
                  <c:v>70.67</c:v>
                </c:pt>
                <c:pt idx="4">
                  <c:v>74.150000000000006</c:v>
                </c:pt>
              </c:numCache>
            </c:numRef>
          </c:val>
          <c:extLst>
            <c:ext xmlns:c16="http://schemas.microsoft.com/office/drawing/2014/chart" uri="{C3380CC4-5D6E-409C-BE32-E72D297353CC}">
              <c16:uniqueId val="{00000000-997F-4BAC-ACC7-101A6EE009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997F-4BAC-ACC7-101A6EE009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82.16</c:v>
                </c:pt>
                <c:pt idx="1">
                  <c:v>82.52</c:v>
                </c:pt>
                <c:pt idx="2">
                  <c:v>84.16</c:v>
                </c:pt>
                <c:pt idx="3">
                  <c:v>80.77</c:v>
                </c:pt>
                <c:pt idx="4">
                  <c:v>80.209999999999994</c:v>
                </c:pt>
              </c:numCache>
            </c:numRef>
          </c:val>
          <c:extLst>
            <c:ext xmlns:c16="http://schemas.microsoft.com/office/drawing/2014/chart" uri="{C3380CC4-5D6E-409C-BE32-E72D297353CC}">
              <c16:uniqueId val="{00000000-6F74-403E-BB50-BDFBC421D1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6F74-403E-BB50-BDFBC421D1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130.1</c:v>
                </c:pt>
                <c:pt idx="1">
                  <c:v>128.77000000000001</c:v>
                </c:pt>
                <c:pt idx="2">
                  <c:v>131.11000000000001</c:v>
                </c:pt>
                <c:pt idx="3">
                  <c:v>110.4</c:v>
                </c:pt>
                <c:pt idx="4">
                  <c:v>113.65</c:v>
                </c:pt>
              </c:numCache>
            </c:numRef>
          </c:val>
          <c:extLst>
            <c:ext xmlns:c16="http://schemas.microsoft.com/office/drawing/2014/chart" uri="{C3380CC4-5D6E-409C-BE32-E72D297353CC}">
              <c16:uniqueId val="{00000000-111F-494B-A999-60477E2622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111F-494B-A999-60477E2622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40.130000000000003</c:v>
                </c:pt>
                <c:pt idx="1">
                  <c:v>41.51</c:v>
                </c:pt>
                <c:pt idx="2">
                  <c:v>37.44</c:v>
                </c:pt>
                <c:pt idx="3">
                  <c:v>38.68</c:v>
                </c:pt>
                <c:pt idx="4">
                  <c:v>39.799999999999997</c:v>
                </c:pt>
              </c:numCache>
            </c:numRef>
          </c:val>
          <c:extLst>
            <c:ext xmlns:c16="http://schemas.microsoft.com/office/drawing/2014/chart" uri="{C3380CC4-5D6E-409C-BE32-E72D297353CC}">
              <c16:uniqueId val="{00000000-B990-4A80-AE01-E322CEDEC2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B990-4A80-AE01-E322CEDEC2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6.34</c:v>
                </c:pt>
                <c:pt idx="1">
                  <c:v>6.32</c:v>
                </c:pt>
                <c:pt idx="2">
                  <c:v>6.27</c:v>
                </c:pt>
                <c:pt idx="3">
                  <c:v>6.34</c:v>
                </c:pt>
                <c:pt idx="4">
                  <c:v>6.85</c:v>
                </c:pt>
              </c:numCache>
            </c:numRef>
          </c:val>
          <c:extLst>
            <c:ext xmlns:c16="http://schemas.microsoft.com/office/drawing/2014/chart" uri="{C3380CC4-5D6E-409C-BE32-E72D297353CC}">
              <c16:uniqueId val="{00000000-88DF-46C8-A5CB-14CA16EB36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88DF-46C8-A5CB-14CA16EB36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5E-4AF5-8384-F7B1811449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A95E-4AF5-8384-F7B1811449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462.92</c:v>
                </c:pt>
                <c:pt idx="1">
                  <c:v>229.49</c:v>
                </c:pt>
                <c:pt idx="2">
                  <c:v>295.42</c:v>
                </c:pt>
                <c:pt idx="3">
                  <c:v>220.38</c:v>
                </c:pt>
                <c:pt idx="4">
                  <c:v>229.93</c:v>
                </c:pt>
              </c:numCache>
            </c:numRef>
          </c:val>
          <c:extLst>
            <c:ext xmlns:c16="http://schemas.microsoft.com/office/drawing/2014/chart" uri="{C3380CC4-5D6E-409C-BE32-E72D297353CC}">
              <c16:uniqueId val="{00000000-2000-48C8-AB64-F3ED6C77D5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2000-48C8-AB64-F3ED6C77D5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434.54</c:v>
                </c:pt>
                <c:pt idx="1">
                  <c:v>455.95</c:v>
                </c:pt>
                <c:pt idx="2">
                  <c:v>448.63</c:v>
                </c:pt>
                <c:pt idx="3">
                  <c:v>452.85</c:v>
                </c:pt>
                <c:pt idx="4">
                  <c:v>476.35</c:v>
                </c:pt>
              </c:numCache>
            </c:numRef>
          </c:val>
          <c:extLst>
            <c:ext xmlns:c16="http://schemas.microsoft.com/office/drawing/2014/chart" uri="{C3380CC4-5D6E-409C-BE32-E72D297353CC}">
              <c16:uniqueId val="{00000000-97DF-4AC0-BBAB-499F546D80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7DF-4AC0-BBAB-499F546D80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125.47</c:v>
                </c:pt>
                <c:pt idx="1">
                  <c:v>123.13</c:v>
                </c:pt>
                <c:pt idx="2">
                  <c:v>126.58</c:v>
                </c:pt>
                <c:pt idx="3">
                  <c:v>104.3</c:v>
                </c:pt>
                <c:pt idx="4">
                  <c:v>106.55</c:v>
                </c:pt>
              </c:numCache>
            </c:numRef>
          </c:val>
          <c:extLst>
            <c:ext xmlns:c16="http://schemas.microsoft.com/office/drawing/2014/chart" uri="{C3380CC4-5D6E-409C-BE32-E72D297353CC}">
              <c16:uniqueId val="{00000000-E4A6-479A-9BF0-FCF5324C15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4A6-479A-9BF0-FCF5324C15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94.49</c:v>
                </c:pt>
                <c:pt idx="1">
                  <c:v>95.85</c:v>
                </c:pt>
                <c:pt idx="2">
                  <c:v>93.7</c:v>
                </c:pt>
                <c:pt idx="3">
                  <c:v>113.56</c:v>
                </c:pt>
                <c:pt idx="4">
                  <c:v>112.15</c:v>
                </c:pt>
              </c:numCache>
            </c:numRef>
          </c:val>
          <c:extLst>
            <c:ext xmlns:c16="http://schemas.microsoft.com/office/drawing/2014/chart" uri="{C3380CC4-5D6E-409C-BE32-E72D297353CC}">
              <c16:uniqueId val="{00000000-A4E1-4A61-94FA-D4B14BD4F7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A4E1-4A61-94FA-D4B14BD4F7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愛知郡広域行政組合（事業会計分）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59.25</v>
      </c>
      <c r="J10" s="67"/>
      <c r="K10" s="67"/>
      <c r="L10" s="67"/>
      <c r="M10" s="67"/>
      <c r="N10" s="67"/>
      <c r="O10" s="68"/>
      <c r="P10" s="69">
        <f>データ!$P$6</f>
        <v>98.05</v>
      </c>
      <c r="Q10" s="69"/>
      <c r="R10" s="69"/>
      <c r="S10" s="69"/>
      <c r="T10" s="69"/>
      <c r="U10" s="69"/>
      <c r="V10" s="69"/>
      <c r="W10" s="70">
        <f>データ!$Q$6</f>
        <v>2370</v>
      </c>
      <c r="X10" s="70"/>
      <c r="Y10" s="70"/>
      <c r="Z10" s="70"/>
      <c r="AA10" s="70"/>
      <c r="AB10" s="70"/>
      <c r="AC10" s="70"/>
      <c r="AD10" s="2"/>
      <c r="AE10" s="2"/>
      <c r="AF10" s="2"/>
      <c r="AG10" s="2"/>
      <c r="AH10" s="4"/>
      <c r="AI10" s="4"/>
      <c r="AJ10" s="4"/>
      <c r="AK10" s="4"/>
      <c r="AL10" s="70">
        <f>データ!$U$6</f>
        <v>33853</v>
      </c>
      <c r="AM10" s="70"/>
      <c r="AN10" s="70"/>
      <c r="AO10" s="70"/>
      <c r="AP10" s="70"/>
      <c r="AQ10" s="70"/>
      <c r="AR10" s="70"/>
      <c r="AS10" s="70"/>
      <c r="AT10" s="66">
        <f>データ!$V$6</f>
        <v>63</v>
      </c>
      <c r="AU10" s="67"/>
      <c r="AV10" s="67"/>
      <c r="AW10" s="67"/>
      <c r="AX10" s="67"/>
      <c r="AY10" s="67"/>
      <c r="AZ10" s="67"/>
      <c r="BA10" s="67"/>
      <c r="BB10" s="69">
        <f>データ!$W$6</f>
        <v>537.35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esJ0aC0cerCU/Fqh++BbzsenmLGLH6UlqnJKtklapU1IohJmaHIliZxCxv66ClPQ5N2wxUioXkLH6s2AgvMPw==" saltValue="WTMJPPoRNlyODNATQllJ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258601</v>
      </c>
      <c r="D6" s="34">
        <f t="shared" si="3"/>
        <v>46</v>
      </c>
      <c r="E6" s="34">
        <f t="shared" si="3"/>
        <v>1</v>
      </c>
      <c r="F6" s="34">
        <f t="shared" si="3"/>
        <v>0</v>
      </c>
      <c r="G6" s="34">
        <f t="shared" si="3"/>
        <v>1</v>
      </c>
      <c r="H6" s="34" t="str">
        <f t="shared" si="3"/>
        <v>滋賀県　愛知郡広域行政組合（事業会計分）</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59.25</v>
      </c>
      <c r="P6" s="35">
        <f t="shared" si="3"/>
        <v>98.05</v>
      </c>
      <c r="Q6" s="35">
        <f t="shared" si="3"/>
        <v>2370</v>
      </c>
      <c r="R6" s="35" t="str">
        <f t="shared" si="3"/>
        <v>-</v>
      </c>
      <c r="S6" s="35" t="str">
        <f t="shared" si="3"/>
        <v>-</v>
      </c>
      <c r="T6" s="35" t="str">
        <f t="shared" si="3"/>
        <v>-</v>
      </c>
      <c r="U6" s="35">
        <f t="shared" si="3"/>
        <v>33853</v>
      </c>
      <c r="V6" s="35">
        <f t="shared" si="3"/>
        <v>63</v>
      </c>
      <c r="W6" s="35">
        <f t="shared" si="3"/>
        <v>537.35</v>
      </c>
      <c r="X6" s="36">
        <f>IF(X7="",NA(),X7)</f>
        <v>130.1</v>
      </c>
      <c r="Y6" s="36">
        <f t="shared" ref="Y6:AG6" si="4">IF(Y7="",NA(),Y7)</f>
        <v>128.77000000000001</v>
      </c>
      <c r="Z6" s="36">
        <f t="shared" si="4"/>
        <v>131.11000000000001</v>
      </c>
      <c r="AA6" s="36">
        <f t="shared" si="4"/>
        <v>110.4</v>
      </c>
      <c r="AB6" s="36">
        <f t="shared" si="4"/>
        <v>113.65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462.92</v>
      </c>
      <c r="AU6" s="36">
        <f t="shared" ref="AU6:BC6" si="6">IF(AU7="",NA(),AU7)</f>
        <v>229.49</v>
      </c>
      <c r="AV6" s="36">
        <f t="shared" si="6"/>
        <v>295.42</v>
      </c>
      <c r="AW6" s="36">
        <f t="shared" si="6"/>
        <v>220.38</v>
      </c>
      <c r="AX6" s="36">
        <f t="shared" si="6"/>
        <v>229.93</v>
      </c>
      <c r="AY6" s="36">
        <f t="shared" si="6"/>
        <v>382.09</v>
      </c>
      <c r="AZ6" s="36">
        <f t="shared" si="6"/>
        <v>371.31</v>
      </c>
      <c r="BA6" s="36">
        <f t="shared" si="6"/>
        <v>377.63</v>
      </c>
      <c r="BB6" s="36">
        <f t="shared" si="6"/>
        <v>357.34</v>
      </c>
      <c r="BC6" s="36">
        <f t="shared" si="6"/>
        <v>366.03</v>
      </c>
      <c r="BD6" s="35" t="str">
        <f>IF(BD7="","",IF(BD7="-","【-】","【"&amp;SUBSTITUTE(TEXT(BD7,"#,##0.00"),"-","△")&amp;"】"))</f>
        <v>【261.93】</v>
      </c>
      <c r="BE6" s="36">
        <f>IF(BE7="",NA(),BE7)</f>
        <v>434.54</v>
      </c>
      <c r="BF6" s="36">
        <f t="shared" ref="BF6:BN6" si="7">IF(BF7="",NA(),BF7)</f>
        <v>455.95</v>
      </c>
      <c r="BG6" s="36">
        <f t="shared" si="7"/>
        <v>448.63</v>
      </c>
      <c r="BH6" s="36">
        <f t="shared" si="7"/>
        <v>452.85</v>
      </c>
      <c r="BI6" s="36">
        <f t="shared" si="7"/>
        <v>476.35</v>
      </c>
      <c r="BJ6" s="36">
        <f t="shared" si="7"/>
        <v>385.06</v>
      </c>
      <c r="BK6" s="36">
        <f t="shared" si="7"/>
        <v>373.09</v>
      </c>
      <c r="BL6" s="36">
        <f t="shared" si="7"/>
        <v>364.71</v>
      </c>
      <c r="BM6" s="36">
        <f t="shared" si="7"/>
        <v>373.69</v>
      </c>
      <c r="BN6" s="36">
        <f t="shared" si="7"/>
        <v>370.12</v>
      </c>
      <c r="BO6" s="35" t="str">
        <f>IF(BO7="","",IF(BO7="-","【-】","【"&amp;SUBSTITUTE(TEXT(BO7,"#,##0.00"),"-","△")&amp;"】"))</f>
        <v>【270.46】</v>
      </c>
      <c r="BP6" s="36">
        <f>IF(BP7="",NA(),BP7)</f>
        <v>125.47</v>
      </c>
      <c r="BQ6" s="36">
        <f t="shared" ref="BQ6:BY6" si="8">IF(BQ7="",NA(),BQ7)</f>
        <v>123.13</v>
      </c>
      <c r="BR6" s="36">
        <f t="shared" si="8"/>
        <v>126.58</v>
      </c>
      <c r="BS6" s="36">
        <f t="shared" si="8"/>
        <v>104.3</v>
      </c>
      <c r="BT6" s="36">
        <f t="shared" si="8"/>
        <v>106.55</v>
      </c>
      <c r="BU6" s="36">
        <f t="shared" si="8"/>
        <v>99.07</v>
      </c>
      <c r="BV6" s="36">
        <f t="shared" si="8"/>
        <v>99.99</v>
      </c>
      <c r="BW6" s="36">
        <f t="shared" si="8"/>
        <v>100.65</v>
      </c>
      <c r="BX6" s="36">
        <f t="shared" si="8"/>
        <v>99.87</v>
      </c>
      <c r="BY6" s="36">
        <f t="shared" si="8"/>
        <v>100.42</v>
      </c>
      <c r="BZ6" s="35" t="str">
        <f>IF(BZ7="","",IF(BZ7="-","【-】","【"&amp;SUBSTITUTE(TEXT(BZ7,"#,##0.00"),"-","△")&amp;"】"))</f>
        <v>【103.91】</v>
      </c>
      <c r="CA6" s="36">
        <f>IF(CA7="",NA(),CA7)</f>
        <v>94.49</v>
      </c>
      <c r="CB6" s="36">
        <f t="shared" ref="CB6:CJ6" si="9">IF(CB7="",NA(),CB7)</f>
        <v>95.85</v>
      </c>
      <c r="CC6" s="36">
        <f t="shared" si="9"/>
        <v>93.7</v>
      </c>
      <c r="CD6" s="36">
        <f t="shared" si="9"/>
        <v>113.56</v>
      </c>
      <c r="CE6" s="36">
        <f t="shared" si="9"/>
        <v>112.15</v>
      </c>
      <c r="CF6" s="36">
        <f t="shared" si="9"/>
        <v>173.03</v>
      </c>
      <c r="CG6" s="36">
        <f t="shared" si="9"/>
        <v>171.15</v>
      </c>
      <c r="CH6" s="36">
        <f t="shared" si="9"/>
        <v>170.19</v>
      </c>
      <c r="CI6" s="36">
        <f t="shared" si="9"/>
        <v>171.81</v>
      </c>
      <c r="CJ6" s="36">
        <f t="shared" si="9"/>
        <v>171.67</v>
      </c>
      <c r="CK6" s="35" t="str">
        <f>IF(CK7="","",IF(CK7="-","【-】","【"&amp;SUBSTITUTE(TEXT(CK7,"#,##0.00"),"-","△")&amp;"】"))</f>
        <v>【167.11】</v>
      </c>
      <c r="CL6" s="36">
        <f>IF(CL7="",NA(),CL7)</f>
        <v>67.67</v>
      </c>
      <c r="CM6" s="36">
        <f t="shared" ref="CM6:CU6" si="10">IF(CM7="",NA(),CM7)</f>
        <v>68.11</v>
      </c>
      <c r="CN6" s="36">
        <f t="shared" si="10"/>
        <v>67.91</v>
      </c>
      <c r="CO6" s="36">
        <f t="shared" si="10"/>
        <v>70.67</v>
      </c>
      <c r="CP6" s="36">
        <f t="shared" si="10"/>
        <v>74.150000000000006</v>
      </c>
      <c r="CQ6" s="36">
        <f t="shared" si="10"/>
        <v>58.58</v>
      </c>
      <c r="CR6" s="36">
        <f t="shared" si="10"/>
        <v>58.53</v>
      </c>
      <c r="CS6" s="36">
        <f t="shared" si="10"/>
        <v>59.01</v>
      </c>
      <c r="CT6" s="36">
        <f t="shared" si="10"/>
        <v>60.03</v>
      </c>
      <c r="CU6" s="36">
        <f t="shared" si="10"/>
        <v>59.74</v>
      </c>
      <c r="CV6" s="35" t="str">
        <f>IF(CV7="","",IF(CV7="-","【-】","【"&amp;SUBSTITUTE(TEXT(CV7,"#,##0.00"),"-","△")&amp;"】"))</f>
        <v>【60.27】</v>
      </c>
      <c r="CW6" s="36">
        <f>IF(CW7="",NA(),CW7)</f>
        <v>82.16</v>
      </c>
      <c r="CX6" s="36">
        <f t="shared" ref="CX6:DF6" si="11">IF(CX7="",NA(),CX7)</f>
        <v>82.52</v>
      </c>
      <c r="CY6" s="36">
        <f t="shared" si="11"/>
        <v>84.16</v>
      </c>
      <c r="CZ6" s="36">
        <f t="shared" si="11"/>
        <v>80.77</v>
      </c>
      <c r="DA6" s="36">
        <f t="shared" si="11"/>
        <v>80.209999999999994</v>
      </c>
      <c r="DB6" s="36">
        <f t="shared" si="11"/>
        <v>85.23</v>
      </c>
      <c r="DC6" s="36">
        <f t="shared" si="11"/>
        <v>85.26</v>
      </c>
      <c r="DD6" s="36">
        <f t="shared" si="11"/>
        <v>85.37</v>
      </c>
      <c r="DE6" s="36">
        <f t="shared" si="11"/>
        <v>84.81</v>
      </c>
      <c r="DF6" s="36">
        <f t="shared" si="11"/>
        <v>84.8</v>
      </c>
      <c r="DG6" s="35" t="str">
        <f>IF(DG7="","",IF(DG7="-","【-】","【"&amp;SUBSTITUTE(TEXT(DG7,"#,##0.00"),"-","△")&amp;"】"))</f>
        <v>【89.92】</v>
      </c>
      <c r="DH6" s="36">
        <f>IF(DH7="",NA(),DH7)</f>
        <v>40.130000000000003</v>
      </c>
      <c r="DI6" s="36">
        <f t="shared" ref="DI6:DQ6" si="12">IF(DI7="",NA(),DI7)</f>
        <v>41.51</v>
      </c>
      <c r="DJ6" s="36">
        <f t="shared" si="12"/>
        <v>37.44</v>
      </c>
      <c r="DK6" s="36">
        <f t="shared" si="12"/>
        <v>38.68</v>
      </c>
      <c r="DL6" s="36">
        <f t="shared" si="12"/>
        <v>39.799999999999997</v>
      </c>
      <c r="DM6" s="36">
        <f t="shared" si="12"/>
        <v>44.31</v>
      </c>
      <c r="DN6" s="36">
        <f t="shared" si="12"/>
        <v>45.75</v>
      </c>
      <c r="DO6" s="36">
        <f t="shared" si="12"/>
        <v>46.9</v>
      </c>
      <c r="DP6" s="36">
        <f t="shared" si="12"/>
        <v>47.28</v>
      </c>
      <c r="DQ6" s="36">
        <f t="shared" si="12"/>
        <v>47.66</v>
      </c>
      <c r="DR6" s="35" t="str">
        <f>IF(DR7="","",IF(DR7="-","【-】","【"&amp;SUBSTITUTE(TEXT(DR7,"#,##0.00"),"-","△")&amp;"】"))</f>
        <v>【48.85】</v>
      </c>
      <c r="DS6" s="36">
        <f>IF(DS7="",NA(),DS7)</f>
        <v>6.34</v>
      </c>
      <c r="DT6" s="36">
        <f t="shared" ref="DT6:EB6" si="13">IF(DT7="",NA(),DT7)</f>
        <v>6.32</v>
      </c>
      <c r="DU6" s="36">
        <f t="shared" si="13"/>
        <v>6.27</v>
      </c>
      <c r="DV6" s="36">
        <f t="shared" si="13"/>
        <v>6.34</v>
      </c>
      <c r="DW6" s="36">
        <f t="shared" si="13"/>
        <v>6.85</v>
      </c>
      <c r="DX6" s="36">
        <f t="shared" si="13"/>
        <v>10.09</v>
      </c>
      <c r="DY6" s="36">
        <f t="shared" si="13"/>
        <v>10.54</v>
      </c>
      <c r="DZ6" s="36">
        <f t="shared" si="13"/>
        <v>12.03</v>
      </c>
      <c r="EA6" s="36">
        <f t="shared" si="13"/>
        <v>12.19</v>
      </c>
      <c r="EB6" s="36">
        <f t="shared" si="13"/>
        <v>15.1</v>
      </c>
      <c r="EC6" s="35" t="str">
        <f>IF(EC7="","",IF(EC7="-","【-】","【"&amp;SUBSTITUTE(TEXT(EC7,"#,##0.00"),"-","△")&amp;"】"))</f>
        <v>【17.80】</v>
      </c>
      <c r="ED6" s="36">
        <f>IF(ED7="",NA(),ED7)</f>
        <v>0.74</v>
      </c>
      <c r="EE6" s="36">
        <f t="shared" ref="EE6:EM6" si="14">IF(EE7="",NA(),EE7)</f>
        <v>1.1200000000000001</v>
      </c>
      <c r="EF6" s="36">
        <f t="shared" si="14"/>
        <v>0.83</v>
      </c>
      <c r="EG6" s="36">
        <f t="shared" si="14"/>
        <v>0.64</v>
      </c>
      <c r="EH6" s="36">
        <f t="shared" si="14"/>
        <v>0.45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258601</v>
      </c>
      <c r="D7" s="38">
        <v>46</v>
      </c>
      <c r="E7" s="38">
        <v>1</v>
      </c>
      <c r="F7" s="38">
        <v>0</v>
      </c>
      <c r="G7" s="38">
        <v>1</v>
      </c>
      <c r="H7" s="38" t="s">
        <v>93</v>
      </c>
      <c r="I7" s="38" t="s">
        <v>94</v>
      </c>
      <c r="J7" s="38" t="s">
        <v>95</v>
      </c>
      <c r="K7" s="38" t="s">
        <v>96</v>
      </c>
      <c r="L7" s="38" t="s">
        <v>97</v>
      </c>
      <c r="M7" s="38" t="s">
        <v>98</v>
      </c>
      <c r="N7" s="39" t="s">
        <v>99</v>
      </c>
      <c r="O7" s="39">
        <v>59.25</v>
      </c>
      <c r="P7" s="39">
        <v>98.05</v>
      </c>
      <c r="Q7" s="39">
        <v>2370</v>
      </c>
      <c r="R7" s="39" t="s">
        <v>99</v>
      </c>
      <c r="S7" s="39" t="s">
        <v>99</v>
      </c>
      <c r="T7" s="39" t="s">
        <v>99</v>
      </c>
      <c r="U7" s="39">
        <v>33853</v>
      </c>
      <c r="V7" s="39">
        <v>63</v>
      </c>
      <c r="W7" s="39">
        <v>537.35</v>
      </c>
      <c r="X7" s="39">
        <v>130.1</v>
      </c>
      <c r="Y7" s="39">
        <v>128.77000000000001</v>
      </c>
      <c r="Z7" s="39">
        <v>131.11000000000001</v>
      </c>
      <c r="AA7" s="39">
        <v>110.4</v>
      </c>
      <c r="AB7" s="39">
        <v>113.65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462.92</v>
      </c>
      <c r="AU7" s="39">
        <v>229.49</v>
      </c>
      <c r="AV7" s="39">
        <v>295.42</v>
      </c>
      <c r="AW7" s="39">
        <v>220.38</v>
      </c>
      <c r="AX7" s="39">
        <v>229.93</v>
      </c>
      <c r="AY7" s="39">
        <v>382.09</v>
      </c>
      <c r="AZ7" s="39">
        <v>371.31</v>
      </c>
      <c r="BA7" s="39">
        <v>377.63</v>
      </c>
      <c r="BB7" s="39">
        <v>357.34</v>
      </c>
      <c r="BC7" s="39">
        <v>366.03</v>
      </c>
      <c r="BD7" s="39">
        <v>261.93</v>
      </c>
      <c r="BE7" s="39">
        <v>434.54</v>
      </c>
      <c r="BF7" s="39">
        <v>455.95</v>
      </c>
      <c r="BG7" s="39">
        <v>448.63</v>
      </c>
      <c r="BH7" s="39">
        <v>452.85</v>
      </c>
      <c r="BI7" s="39">
        <v>476.35</v>
      </c>
      <c r="BJ7" s="39">
        <v>385.06</v>
      </c>
      <c r="BK7" s="39">
        <v>373.09</v>
      </c>
      <c r="BL7" s="39">
        <v>364.71</v>
      </c>
      <c r="BM7" s="39">
        <v>373.69</v>
      </c>
      <c r="BN7" s="39">
        <v>370.12</v>
      </c>
      <c r="BO7" s="39">
        <v>270.45999999999998</v>
      </c>
      <c r="BP7" s="39">
        <v>125.47</v>
      </c>
      <c r="BQ7" s="39">
        <v>123.13</v>
      </c>
      <c r="BR7" s="39">
        <v>126.58</v>
      </c>
      <c r="BS7" s="39">
        <v>104.3</v>
      </c>
      <c r="BT7" s="39">
        <v>106.55</v>
      </c>
      <c r="BU7" s="39">
        <v>99.07</v>
      </c>
      <c r="BV7" s="39">
        <v>99.99</v>
      </c>
      <c r="BW7" s="39">
        <v>100.65</v>
      </c>
      <c r="BX7" s="39">
        <v>99.87</v>
      </c>
      <c r="BY7" s="39">
        <v>100.42</v>
      </c>
      <c r="BZ7" s="39">
        <v>103.91</v>
      </c>
      <c r="CA7" s="39">
        <v>94.49</v>
      </c>
      <c r="CB7" s="39">
        <v>95.85</v>
      </c>
      <c r="CC7" s="39">
        <v>93.7</v>
      </c>
      <c r="CD7" s="39">
        <v>113.56</v>
      </c>
      <c r="CE7" s="39">
        <v>112.15</v>
      </c>
      <c r="CF7" s="39">
        <v>173.03</v>
      </c>
      <c r="CG7" s="39">
        <v>171.15</v>
      </c>
      <c r="CH7" s="39">
        <v>170.19</v>
      </c>
      <c r="CI7" s="39">
        <v>171.81</v>
      </c>
      <c r="CJ7" s="39">
        <v>171.67</v>
      </c>
      <c r="CK7" s="39">
        <v>167.11</v>
      </c>
      <c r="CL7" s="39">
        <v>67.67</v>
      </c>
      <c r="CM7" s="39">
        <v>68.11</v>
      </c>
      <c r="CN7" s="39">
        <v>67.91</v>
      </c>
      <c r="CO7" s="39">
        <v>70.67</v>
      </c>
      <c r="CP7" s="39">
        <v>74.150000000000006</v>
      </c>
      <c r="CQ7" s="39">
        <v>58.58</v>
      </c>
      <c r="CR7" s="39">
        <v>58.53</v>
      </c>
      <c r="CS7" s="39">
        <v>59.01</v>
      </c>
      <c r="CT7" s="39">
        <v>60.03</v>
      </c>
      <c r="CU7" s="39">
        <v>59.74</v>
      </c>
      <c r="CV7" s="39">
        <v>60.27</v>
      </c>
      <c r="CW7" s="39">
        <v>82.16</v>
      </c>
      <c r="CX7" s="39">
        <v>82.52</v>
      </c>
      <c r="CY7" s="39">
        <v>84.16</v>
      </c>
      <c r="CZ7" s="39">
        <v>80.77</v>
      </c>
      <c r="DA7" s="39">
        <v>80.209999999999994</v>
      </c>
      <c r="DB7" s="39">
        <v>85.23</v>
      </c>
      <c r="DC7" s="39">
        <v>85.26</v>
      </c>
      <c r="DD7" s="39">
        <v>85.37</v>
      </c>
      <c r="DE7" s="39">
        <v>84.81</v>
      </c>
      <c r="DF7" s="39">
        <v>84.8</v>
      </c>
      <c r="DG7" s="39">
        <v>89.92</v>
      </c>
      <c r="DH7" s="39">
        <v>40.130000000000003</v>
      </c>
      <c r="DI7" s="39">
        <v>41.51</v>
      </c>
      <c r="DJ7" s="39">
        <v>37.44</v>
      </c>
      <c r="DK7" s="39">
        <v>38.68</v>
      </c>
      <c r="DL7" s="39">
        <v>39.799999999999997</v>
      </c>
      <c r="DM7" s="39">
        <v>44.31</v>
      </c>
      <c r="DN7" s="39">
        <v>45.75</v>
      </c>
      <c r="DO7" s="39">
        <v>46.9</v>
      </c>
      <c r="DP7" s="39">
        <v>47.28</v>
      </c>
      <c r="DQ7" s="39">
        <v>47.66</v>
      </c>
      <c r="DR7" s="39">
        <v>48.85</v>
      </c>
      <c r="DS7" s="39">
        <v>6.34</v>
      </c>
      <c r="DT7" s="39">
        <v>6.32</v>
      </c>
      <c r="DU7" s="39">
        <v>6.27</v>
      </c>
      <c r="DV7" s="39">
        <v>6.34</v>
      </c>
      <c r="DW7" s="39">
        <v>6.85</v>
      </c>
      <c r="DX7" s="39">
        <v>10.09</v>
      </c>
      <c r="DY7" s="39">
        <v>10.54</v>
      </c>
      <c r="DZ7" s="39">
        <v>12.03</v>
      </c>
      <c r="EA7" s="39">
        <v>12.19</v>
      </c>
      <c r="EB7" s="39">
        <v>15.1</v>
      </c>
      <c r="EC7" s="39">
        <v>17.8</v>
      </c>
      <c r="ED7" s="39">
        <v>0.74</v>
      </c>
      <c r="EE7" s="39">
        <v>1.1200000000000001</v>
      </c>
      <c r="EF7" s="39">
        <v>0.83</v>
      </c>
      <c r="EG7" s="39">
        <v>0.64</v>
      </c>
      <c r="EH7" s="39">
        <v>0.45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ユーザー 10</cp:lastModifiedBy>
  <dcterms:created xsi:type="dcterms:W3CDTF">2019-12-05T04:20:11Z</dcterms:created>
  <dcterms:modified xsi:type="dcterms:W3CDTF">2020-02-04T23:44:54Z</dcterms:modified>
  <cp:category/>
</cp:coreProperties>
</file>