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0.1.22公営企業に係る経営比較分析表（平成30年度決算）の分析等について\"/>
    </mc:Choice>
  </mc:AlternateContent>
  <workbookProtection workbookAlgorithmName="SHA-512" workbookHashValue="yWtLXnd6x7Fo5HFPNKbmf26Mbz/QG1wijIJ7uOIAmXbIEWcWTBEADaTbAVaqkJuyVtedYuoLZsNONjGz4wUqRA==" workbookSaltValue="n0LXAzfVUZSuGDnTe/CAr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<sst xmlns="http://schemas.openxmlformats.org/spreadsheetml/2006/main" count="223" uniqueCount="108">
  <si>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</si>
  <si>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</si>
  <si>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</si>
  <si>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</si>
  <si>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</si>
  <si>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</si>
  <si>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</si>
  <si>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</si>
  <si>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</si>
  <si>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</si>
  <si>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</si>
  <si>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</si>
  <si>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</si>
  <si>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</si>
  <si>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</si>
  <si>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</si>
  <si>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</si>
  <si>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</si>
  <si>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</si>
  <si>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</si>
  <si>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</si>
  <si>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</si>
  <si>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</si>
  <si>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</si>
  <si>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</si>
  <si>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</si>
  <si>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</si>
  <si>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</si>
  <si>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</si>
  <si>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</si>
  <si>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</si>
  <si>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</si>
  <si>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</si>
  <si>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</si>
  <si>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</si>
  <si>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</si>
  <si>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</si>
  <si>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</si>
  <si>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</si>
  <si>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</si>
  <si>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</si>
  <si>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</si>
  <si>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</si>
  <si>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</si>
  <si>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</si>
  <si>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</si>
  <si>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</si>
  <si>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</si>
  <si>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</si>
  <si>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</si>
  <si>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</si>
  <si>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</si>
  <si>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</si>
  <si>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</si>
  <si>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</si>
  <si>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</si>
  <si>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</si>
  <si>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</si>
  <si>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</si>
  <si>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</si>
  <si>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</si>
  <si>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</si>
  <si>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</si>
  <si>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</si>
  <si>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</si>
  <si>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</si>
  <si>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</si>
  <si>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</si>
  <si>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</si>
  <si>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</si>
  <si>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</si>
  <si>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</si>
  <si>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</si>
  <si>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</si>
  <si>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</si>
  <si>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</si>
  <si>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</si>
  <si>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</si>
  <si>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</si>
  <si>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</si>
  <si>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</si>
  <si>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</si>
  <si>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</si>
  <si>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</si>
  <si>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</si>
  <si>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</si>
  <si>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</si>
  <si>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</si>
  <si>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</si>
  <si>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</si>
  <si>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</si>
  <si>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</si>
  <si>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</si>
  <si>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</si>
  <si>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</si>
  <si>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</si>
  <si>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</si>
  <si>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</si>
  <si>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</si>
  <si>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</si>
  <si>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</si>
  <si>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</si>
  <si>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</si>
  <si>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</si>
  <si>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</si>
  <si>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類似団体平均、全国平均より低く、低位で推移しており、特に問題はない。
②管路経年化率
　管路の布設年度が比較的新しいため、類似団体平均、全国平均より低い。
③管路更新率
　管路が比較的新しく更新需要が少ない。</t>
    <rPh sb="58" eb="60">
      <t>カンロ</t>
    </rPh>
    <rPh sb="61" eb="63">
      <t>フセツ</t>
    </rPh>
    <rPh sb="63" eb="65">
      <t>ネンド</t>
    </rPh>
    <rPh sb="66" eb="69">
      <t>ヒカクテキ</t>
    </rPh>
    <rPh sb="69" eb="70">
      <t>アタラ</t>
    </rPh>
    <rPh sb="100" eb="102">
      <t>カンロ</t>
    </rPh>
    <rPh sb="103" eb="106">
      <t>ヒカクテキ</t>
    </rPh>
    <rPh sb="106" eb="107">
      <t>アタラ</t>
    </rPh>
    <rPh sb="109" eb="111">
      <t>コウシン</t>
    </rPh>
    <rPh sb="111" eb="113">
      <t>ジュヨウ</t>
    </rPh>
    <rPh sb="114" eb="115">
      <t>スク</t>
    </rPh>
    <phoneticPr fontId="16"/>
  </si>
  <si>
    <t>・企業債残高対給水収益比率が高いので、企業債に頼らない経営が必要である。
・有収率が低いので、漏水対策、老朽管更新が必要である。</t>
    <phoneticPr fontId="16"/>
  </si>
  <si>
    <t>①経常収支比率
　経常収益が経常費用を上回っていて、特に問題はない
②累積欠損金比率
　欠損はない。
③流動比率
　H26は大きな工事の未払いがあり低かったが、H27に回復。昨年度は未収金の増により平均値より高くなっている。
④企業債残高対給水収益比率(%)
　類似団体に比べ高いが、建設工事の抑制で改善している。
⑤料金回収率
　H27、H29に料金の低い地域で料金を改定したことにより回復している。。
⑥給水原価
　平均より低くなっていて良好である。
⑦施設利用率
　H29に長浜市から経営統合した簡易水道事業は規模が小さく施設利用率が高いため、H29から上昇している。
⑧有収率
　H29に長浜市から経営統合した区域で漏水が多発しているため、有収率が低下している。</t>
    <rPh sb="87" eb="90">
      <t>サクネンド</t>
    </rPh>
    <rPh sb="91" eb="94">
      <t>ミシュウキン</t>
    </rPh>
    <rPh sb="95" eb="96">
      <t>ゾウ</t>
    </rPh>
    <rPh sb="99" eb="102">
      <t>ヘイキンチ</t>
    </rPh>
    <rPh sb="104" eb="105">
      <t>タカ</t>
    </rPh>
    <rPh sb="142" eb="144">
      <t>ケンセツ</t>
    </rPh>
    <rPh sb="144" eb="146">
      <t>コウジ</t>
    </rPh>
    <rPh sb="147" eb="149">
      <t>ヨクセイ</t>
    </rPh>
    <rPh sb="150" eb="152">
      <t>カイゼン</t>
    </rPh>
    <rPh sb="174" eb="176">
      <t>リョウキン</t>
    </rPh>
    <rPh sb="177" eb="178">
      <t>ヒク</t>
    </rPh>
    <rPh sb="179" eb="181">
      <t>チイキ</t>
    </rPh>
    <rPh sb="194" eb="196">
      <t>カイフク</t>
    </rPh>
    <rPh sb="240" eb="243">
      <t>ナガハマシ</t>
    </rPh>
    <rPh sb="245" eb="247">
      <t>ケイエイ</t>
    </rPh>
    <rPh sb="247" eb="249">
      <t>トウゴウ</t>
    </rPh>
    <rPh sb="251" eb="253">
      <t>カンイ</t>
    </rPh>
    <rPh sb="253" eb="255">
      <t>スイドウ</t>
    </rPh>
    <rPh sb="255" eb="257">
      <t>ジギョウ</t>
    </rPh>
    <rPh sb="258" eb="260">
      <t>キボ</t>
    </rPh>
    <rPh sb="261" eb="262">
      <t>チイ</t>
    </rPh>
    <rPh sb="264" eb="266">
      <t>シセツ</t>
    </rPh>
    <rPh sb="266" eb="269">
      <t>リヨウリツ</t>
    </rPh>
    <rPh sb="270" eb="271">
      <t>タカ</t>
    </rPh>
    <rPh sb="280" eb="282">
      <t>ジョウショウ</t>
    </rPh>
    <rPh sb="298" eb="301">
      <t>ナガハマシ</t>
    </rPh>
    <rPh sb="303" eb="305">
      <t>ケイエイ</t>
    </rPh>
    <rPh sb="305" eb="307">
      <t>トウゴウ</t>
    </rPh>
    <rPh sb="309" eb="311">
      <t>クイキ</t>
    </rPh>
    <rPh sb="312" eb="314">
      <t>ロウスイ</t>
    </rPh>
    <rPh sb="315" eb="317">
      <t>タハツ</t>
    </rPh>
    <rPh sb="324" eb="327">
      <t>ユウシュウリツ</t>
    </rPh>
    <rPh sb="328" eb="330">
      <t>テイカ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</si>
</sst>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0.51</c:v>
                </c:pt>
                <c:pt idx="2">
                  <c:v>0.46</c:v>
                </c:pt>
                <c:pt idx="3">
                  <c:v>0.04</c:v>
                </c:pt>
                <c:pt idx="4" formatCode="#,##0.00;&quot;△&quot;#,##0.00">
                  <c:v>0</c:v>
                </c:pt>
              </c:numCache>
            </c:numRef>
          </c:val>
          <c:extLst xmlns:c16r2="http://schemas.microsoft.com/office/drawing/2015/06/chart">
            <c:ext xmlns:c16="http://schemas.microsoft.com/office/drawing/2014/chart" uri="{C3380CC4-5D6E-409C-BE32-E72D297353CC}">
              <c16:uniqueId val="{00000000-0FC7-4BC7-8AB9-03C0040148B3}"/>
            </c:ext>
          </c:extLst>
        </c:ser>
        <c:dLbls>
          <c:showLegendKey val="0"/>
          <c:showVal val="0"/>
          <c:showCatName val="0"/>
          <c:showSerName val="0"/>
          <c:showPercent val="0"/>
          <c:showBubbleSize val="0"/>
        </c:dLbls>
        <c:gapWidth val="150"/>
        <c:axId val="129212264"/>
        <c:axId val="12921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0FC7-4BC7-8AB9-03C0040148B3}"/>
            </c:ext>
          </c:extLst>
        </c:ser>
        <c:dLbls>
          <c:showLegendKey val="0"/>
          <c:showVal val="0"/>
          <c:showCatName val="0"/>
          <c:showSerName val="0"/>
          <c:showPercent val="0"/>
          <c:showBubbleSize val="0"/>
        </c:dLbls>
        <c:marker val="1"/>
        <c:smooth val="0"/>
        <c:axId val="129212264"/>
        <c:axId val="129212648"/>
      </c:lineChart>
      <c:dateAx>
        <c:axId val="129212264"/>
        <c:scaling>
          <c:orientation val="minMax"/>
        </c:scaling>
        <c:delete val="1"/>
        <c:axPos val="b"/>
        <c:numFmt formatCode="ge" sourceLinked="1"/>
        <c:majorTickMark val="none"/>
        <c:minorTickMark val="none"/>
        <c:tickLblPos val="none"/>
        <c:crossAx val="129212648"/>
        <c:crosses val="autoZero"/>
        <c:auto val="1"/>
        <c:lblOffset val="100"/>
        <c:baseTimeUnit val="years"/>
      </c:dateAx>
      <c:valAx>
        <c:axId val="1292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58.8</c:v>
                </c:pt>
                <c:pt idx="1">
                  <c:v>58.33</c:v>
                </c:pt>
                <c:pt idx="2">
                  <c:v>58.43</c:v>
                </c:pt>
                <c:pt idx="3">
                  <c:v>63.19</c:v>
                </c:pt>
                <c:pt idx="4">
                  <c:v>63.23</c:v>
                </c:pt>
              </c:numCache>
            </c:numRef>
          </c:val>
          <c:extLst xmlns:c16r2="http://schemas.microsoft.com/office/drawing/2015/06/chart">
            <c:ext xmlns:c16="http://schemas.microsoft.com/office/drawing/2014/chart" uri="{C3380CC4-5D6E-409C-BE32-E72D297353CC}">
              <c16:uniqueId val="{00000000-23BF-478F-B3DD-BAC4D393196B}"/>
            </c:ext>
          </c:extLst>
        </c:ser>
        <c:dLbls>
          <c:showLegendKey val="0"/>
          <c:showVal val="0"/>
          <c:showCatName val="0"/>
          <c:showSerName val="0"/>
          <c:showPercent val="0"/>
          <c:showBubbleSize val="0"/>
        </c:dLbls>
        <c:gapWidth val="150"/>
        <c:axId val="129981912"/>
        <c:axId val="20436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23BF-478F-B3DD-BAC4D393196B}"/>
            </c:ext>
          </c:extLst>
        </c:ser>
        <c:dLbls>
          <c:showLegendKey val="0"/>
          <c:showVal val="0"/>
          <c:showCatName val="0"/>
          <c:showSerName val="0"/>
          <c:showPercent val="0"/>
          <c:showBubbleSize val="0"/>
        </c:dLbls>
        <c:marker val="1"/>
        <c:smooth val="0"/>
        <c:axId val="129981912"/>
        <c:axId val="204367760"/>
      </c:lineChart>
      <c:dateAx>
        <c:axId val="129981912"/>
        <c:scaling>
          <c:orientation val="minMax"/>
        </c:scaling>
        <c:delete val="1"/>
        <c:axPos val="b"/>
        <c:numFmt formatCode="ge" sourceLinked="1"/>
        <c:majorTickMark val="none"/>
        <c:minorTickMark val="none"/>
        <c:tickLblPos val="none"/>
        <c:crossAx val="204367760"/>
        <c:crosses val="autoZero"/>
        <c:auto val="1"/>
        <c:lblOffset val="100"/>
        <c:baseTimeUnit val="years"/>
      </c:dateAx>
      <c:valAx>
        <c:axId val="2043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82.02</c:v>
                </c:pt>
                <c:pt idx="1">
                  <c:v>81.42</c:v>
                </c:pt>
                <c:pt idx="2">
                  <c:v>80.709999999999994</c:v>
                </c:pt>
                <c:pt idx="3">
                  <c:v>76.569999999999993</c:v>
                </c:pt>
                <c:pt idx="4">
                  <c:v>75.28</c:v>
                </c:pt>
              </c:numCache>
            </c:numRef>
          </c:val>
          <c:extLst xmlns:c16r2="http://schemas.microsoft.com/office/drawing/2015/06/chart">
            <c:ext xmlns:c16="http://schemas.microsoft.com/office/drawing/2014/chart" uri="{C3380CC4-5D6E-409C-BE32-E72D297353CC}">
              <c16:uniqueId val="{00000000-1CBB-4B55-8152-88A329551F98}"/>
            </c:ext>
          </c:extLst>
        </c:ser>
        <c:dLbls>
          <c:showLegendKey val="0"/>
          <c:showVal val="0"/>
          <c:showCatName val="0"/>
          <c:showSerName val="0"/>
          <c:showPercent val="0"/>
          <c:showBubbleSize val="0"/>
        </c:dLbls>
        <c:gapWidth val="150"/>
        <c:axId val="204728672"/>
        <c:axId val="20472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1CBB-4B55-8152-88A329551F98}"/>
            </c:ext>
          </c:extLst>
        </c:ser>
        <c:dLbls>
          <c:showLegendKey val="0"/>
          <c:showVal val="0"/>
          <c:showCatName val="0"/>
          <c:showSerName val="0"/>
          <c:showPercent val="0"/>
          <c:showBubbleSize val="0"/>
        </c:dLbls>
        <c:marker val="1"/>
        <c:smooth val="0"/>
        <c:axId val="204728672"/>
        <c:axId val="204729064"/>
      </c:lineChart>
      <c:dateAx>
        <c:axId val="204728672"/>
        <c:scaling>
          <c:orientation val="minMax"/>
        </c:scaling>
        <c:delete val="1"/>
        <c:axPos val="b"/>
        <c:numFmt formatCode="ge" sourceLinked="1"/>
        <c:majorTickMark val="none"/>
        <c:minorTickMark val="none"/>
        <c:tickLblPos val="none"/>
        <c:crossAx val="204729064"/>
        <c:crosses val="autoZero"/>
        <c:auto val="1"/>
        <c:lblOffset val="100"/>
        <c:baseTimeUnit val="years"/>
      </c:dateAx>
      <c:valAx>
        <c:axId val="2047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108.55</c:v>
                </c:pt>
                <c:pt idx="1">
                  <c:v>118.02</c:v>
                </c:pt>
                <c:pt idx="2">
                  <c:v>119.18</c:v>
                </c:pt>
                <c:pt idx="3">
                  <c:v>118.99</c:v>
                </c:pt>
                <c:pt idx="4">
                  <c:v>118.55</c:v>
                </c:pt>
              </c:numCache>
            </c:numRef>
          </c:val>
          <c:extLst xmlns:c16r2="http://schemas.microsoft.com/office/drawing/2015/06/chart">
            <c:ext xmlns:c16="http://schemas.microsoft.com/office/drawing/2014/chart" uri="{C3380CC4-5D6E-409C-BE32-E72D297353CC}">
              <c16:uniqueId val="{00000000-C551-4C9D-A9D6-99FDC6992F22}"/>
            </c:ext>
          </c:extLst>
        </c:ser>
        <c:dLbls>
          <c:showLegendKey val="0"/>
          <c:showVal val="0"/>
          <c:showCatName val="0"/>
          <c:showSerName val="0"/>
          <c:showPercent val="0"/>
          <c:showBubbleSize val="0"/>
        </c:dLbls>
        <c:gapWidth val="150"/>
        <c:axId val="203913488"/>
        <c:axId val="2039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C551-4C9D-A9D6-99FDC6992F22}"/>
            </c:ext>
          </c:extLst>
        </c:ser>
        <c:dLbls>
          <c:showLegendKey val="0"/>
          <c:showVal val="0"/>
          <c:showCatName val="0"/>
          <c:showSerName val="0"/>
          <c:showPercent val="0"/>
          <c:showBubbleSize val="0"/>
        </c:dLbls>
        <c:marker val="1"/>
        <c:smooth val="0"/>
        <c:axId val="203913488"/>
        <c:axId val="203922064"/>
      </c:lineChart>
      <c:dateAx>
        <c:axId val="203913488"/>
        <c:scaling>
          <c:orientation val="minMax"/>
        </c:scaling>
        <c:delete val="1"/>
        <c:axPos val="b"/>
        <c:numFmt formatCode="ge" sourceLinked="1"/>
        <c:majorTickMark val="none"/>
        <c:minorTickMark val="none"/>
        <c:tickLblPos val="none"/>
        <c:crossAx val="203922064"/>
        <c:crosses val="autoZero"/>
        <c:auto val="1"/>
        <c:lblOffset val="100"/>
        <c:baseTimeUnit val="years"/>
      </c:dateAx>
      <c:valAx>
        <c:axId val="20392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91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40.43</c:v>
                </c:pt>
                <c:pt idx="1">
                  <c:v>41.12</c:v>
                </c:pt>
                <c:pt idx="2">
                  <c:v>43.09</c:v>
                </c:pt>
                <c:pt idx="3">
                  <c:v>43.12</c:v>
                </c:pt>
                <c:pt idx="4">
                  <c:v>45.57</c:v>
                </c:pt>
              </c:numCache>
            </c:numRef>
          </c:val>
          <c:extLst xmlns:c16r2="http://schemas.microsoft.com/office/drawing/2015/06/chart">
            <c:ext xmlns:c16="http://schemas.microsoft.com/office/drawing/2014/chart" uri="{C3380CC4-5D6E-409C-BE32-E72D297353CC}">
              <c16:uniqueId val="{00000000-1D2D-4B6A-9516-FCBF5DE62A5B}"/>
            </c:ext>
          </c:extLst>
        </c:ser>
        <c:dLbls>
          <c:showLegendKey val="0"/>
          <c:showVal val="0"/>
          <c:showCatName val="0"/>
          <c:showSerName val="0"/>
          <c:showPercent val="0"/>
          <c:showBubbleSize val="0"/>
        </c:dLbls>
        <c:gapWidth val="150"/>
        <c:axId val="204544880"/>
        <c:axId val="20454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1D2D-4B6A-9516-FCBF5DE62A5B}"/>
            </c:ext>
          </c:extLst>
        </c:ser>
        <c:dLbls>
          <c:showLegendKey val="0"/>
          <c:showVal val="0"/>
          <c:showCatName val="0"/>
          <c:showSerName val="0"/>
          <c:showPercent val="0"/>
          <c:showBubbleSize val="0"/>
        </c:dLbls>
        <c:marker val="1"/>
        <c:smooth val="0"/>
        <c:axId val="204544880"/>
        <c:axId val="204545264"/>
      </c:lineChart>
      <c:dateAx>
        <c:axId val="204544880"/>
        <c:scaling>
          <c:orientation val="minMax"/>
        </c:scaling>
        <c:delete val="1"/>
        <c:axPos val="b"/>
        <c:numFmt formatCode="ge" sourceLinked="1"/>
        <c:majorTickMark val="none"/>
        <c:minorTickMark val="none"/>
        <c:tickLblPos val="none"/>
        <c:crossAx val="204545264"/>
        <c:crosses val="autoZero"/>
        <c:auto val="1"/>
        <c:lblOffset val="100"/>
        <c:baseTimeUnit val="years"/>
      </c:dateAx>
      <c:valAx>
        <c:axId val="20454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4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1.06</c:v>
                </c:pt>
                <c:pt idx="1">
                  <c:v>1.59</c:v>
                </c:pt>
                <c:pt idx="2">
                  <c:v>1.86</c:v>
                </c:pt>
                <c:pt idx="3">
                  <c:v>1.53</c:v>
                </c:pt>
                <c:pt idx="4">
                  <c:v>1.53</c:v>
                </c:pt>
              </c:numCache>
            </c:numRef>
          </c:val>
          <c:extLst xmlns:c16r2="http://schemas.microsoft.com/office/drawing/2015/06/chart">
            <c:ext xmlns:c16="http://schemas.microsoft.com/office/drawing/2014/chart" uri="{C3380CC4-5D6E-409C-BE32-E72D297353CC}">
              <c16:uniqueId val="{00000000-03BC-458E-8919-384F8BBE512D}"/>
            </c:ext>
          </c:extLst>
        </c:ser>
        <c:dLbls>
          <c:showLegendKey val="0"/>
          <c:showVal val="0"/>
          <c:showCatName val="0"/>
          <c:showSerName val="0"/>
          <c:showPercent val="0"/>
          <c:showBubbleSize val="0"/>
        </c:dLbls>
        <c:gapWidth val="150"/>
        <c:axId val="129977208"/>
        <c:axId val="1299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03BC-458E-8919-384F8BBE512D}"/>
            </c:ext>
          </c:extLst>
        </c:ser>
        <c:dLbls>
          <c:showLegendKey val="0"/>
          <c:showVal val="0"/>
          <c:showCatName val="0"/>
          <c:showSerName val="0"/>
          <c:showPercent val="0"/>
          <c:showBubbleSize val="0"/>
        </c:dLbls>
        <c:marker val="1"/>
        <c:smooth val="0"/>
        <c:axId val="129977208"/>
        <c:axId val="129977600"/>
      </c:lineChart>
      <c:dateAx>
        <c:axId val="129977208"/>
        <c:scaling>
          <c:orientation val="minMax"/>
        </c:scaling>
        <c:delete val="1"/>
        <c:axPos val="b"/>
        <c:numFmt formatCode="ge" sourceLinked="1"/>
        <c:majorTickMark val="none"/>
        <c:minorTickMark val="none"/>
        <c:tickLblPos val="none"/>
        <c:crossAx val="129977600"/>
        <c:crosses val="autoZero"/>
        <c:auto val="1"/>
        <c:lblOffset val="100"/>
        <c:baseTimeUnit val="years"/>
      </c:dateAx>
      <c:valAx>
        <c:axId val="129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9A-433B-90EE-46DF7CFB1542}"/>
            </c:ext>
          </c:extLst>
        </c:ser>
        <c:dLbls>
          <c:showLegendKey val="0"/>
          <c:showVal val="0"/>
          <c:showCatName val="0"/>
          <c:showSerName val="0"/>
          <c:showPercent val="0"/>
          <c:showBubbleSize val="0"/>
        </c:dLbls>
        <c:gapWidth val="150"/>
        <c:axId val="129980344"/>
        <c:axId val="1299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589A-433B-90EE-46DF7CFB1542}"/>
            </c:ext>
          </c:extLst>
        </c:ser>
        <c:dLbls>
          <c:showLegendKey val="0"/>
          <c:showVal val="0"/>
          <c:showCatName val="0"/>
          <c:showSerName val="0"/>
          <c:showPercent val="0"/>
          <c:showBubbleSize val="0"/>
        </c:dLbls>
        <c:marker val="1"/>
        <c:smooth val="0"/>
        <c:axId val="129980344"/>
        <c:axId val="129980736"/>
      </c:lineChart>
      <c:dateAx>
        <c:axId val="129980344"/>
        <c:scaling>
          <c:orientation val="minMax"/>
        </c:scaling>
        <c:delete val="1"/>
        <c:axPos val="b"/>
        <c:numFmt formatCode="ge" sourceLinked="1"/>
        <c:majorTickMark val="none"/>
        <c:minorTickMark val="none"/>
        <c:tickLblPos val="none"/>
        <c:crossAx val="129980736"/>
        <c:crosses val="autoZero"/>
        <c:auto val="1"/>
        <c:lblOffset val="100"/>
        <c:baseTimeUnit val="years"/>
      </c:dateAx>
      <c:valAx>
        <c:axId val="12998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9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209.13</c:v>
                </c:pt>
                <c:pt idx="1">
                  <c:v>312.20999999999998</c:v>
                </c:pt>
                <c:pt idx="2">
                  <c:v>321.87</c:v>
                </c:pt>
                <c:pt idx="3">
                  <c:v>324.14</c:v>
                </c:pt>
                <c:pt idx="4">
                  <c:v>379.33</c:v>
                </c:pt>
              </c:numCache>
            </c:numRef>
          </c:val>
          <c:extLst xmlns:c16r2="http://schemas.microsoft.com/office/drawing/2015/06/chart">
            <c:ext xmlns:c16="http://schemas.microsoft.com/office/drawing/2014/chart" uri="{C3380CC4-5D6E-409C-BE32-E72D297353CC}">
              <c16:uniqueId val="{00000000-AC7C-417F-9B98-29D0B0CAEFBB}"/>
            </c:ext>
          </c:extLst>
        </c:ser>
        <c:dLbls>
          <c:showLegendKey val="0"/>
          <c:showVal val="0"/>
          <c:showCatName val="0"/>
          <c:showSerName val="0"/>
          <c:showPercent val="0"/>
          <c:showBubbleSize val="0"/>
        </c:dLbls>
        <c:gapWidth val="150"/>
        <c:axId val="129982304"/>
        <c:axId val="12998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AC7C-417F-9B98-29D0B0CAEFBB}"/>
            </c:ext>
          </c:extLst>
        </c:ser>
        <c:dLbls>
          <c:showLegendKey val="0"/>
          <c:showVal val="0"/>
          <c:showCatName val="0"/>
          <c:showSerName val="0"/>
          <c:showPercent val="0"/>
          <c:showBubbleSize val="0"/>
        </c:dLbls>
        <c:marker val="1"/>
        <c:smooth val="0"/>
        <c:axId val="129982304"/>
        <c:axId val="129982696"/>
      </c:lineChart>
      <c:dateAx>
        <c:axId val="129982304"/>
        <c:scaling>
          <c:orientation val="minMax"/>
        </c:scaling>
        <c:delete val="1"/>
        <c:axPos val="b"/>
        <c:numFmt formatCode="ge" sourceLinked="1"/>
        <c:majorTickMark val="none"/>
        <c:minorTickMark val="none"/>
        <c:tickLblPos val="none"/>
        <c:crossAx val="129982696"/>
        <c:crosses val="autoZero"/>
        <c:auto val="1"/>
        <c:lblOffset val="100"/>
        <c:baseTimeUnit val="years"/>
      </c:dateAx>
      <c:valAx>
        <c:axId val="12998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9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682.25</c:v>
                </c:pt>
                <c:pt idx="1">
                  <c:v>658.81</c:v>
                </c:pt>
                <c:pt idx="2">
                  <c:v>642.55999999999995</c:v>
                </c:pt>
                <c:pt idx="3">
                  <c:v>631.04999999999995</c:v>
                </c:pt>
                <c:pt idx="4">
                  <c:v>600.42999999999995</c:v>
                </c:pt>
              </c:numCache>
            </c:numRef>
          </c:val>
          <c:extLst xmlns:c16r2="http://schemas.microsoft.com/office/drawing/2015/06/chart">
            <c:ext xmlns:c16="http://schemas.microsoft.com/office/drawing/2014/chart" uri="{C3380CC4-5D6E-409C-BE32-E72D297353CC}">
              <c16:uniqueId val="{00000000-1B64-4FDA-9783-594FCAEB3A53}"/>
            </c:ext>
          </c:extLst>
        </c:ser>
        <c:dLbls>
          <c:showLegendKey val="0"/>
          <c:showVal val="0"/>
          <c:showCatName val="0"/>
          <c:showSerName val="0"/>
          <c:showPercent val="0"/>
          <c:showBubbleSize val="0"/>
        </c:dLbls>
        <c:gapWidth val="150"/>
        <c:axId val="204364624"/>
        <c:axId val="2043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1B64-4FDA-9783-594FCAEB3A53}"/>
            </c:ext>
          </c:extLst>
        </c:ser>
        <c:dLbls>
          <c:showLegendKey val="0"/>
          <c:showVal val="0"/>
          <c:showCatName val="0"/>
          <c:showSerName val="0"/>
          <c:showPercent val="0"/>
          <c:showBubbleSize val="0"/>
        </c:dLbls>
        <c:marker val="1"/>
        <c:smooth val="0"/>
        <c:axId val="204364624"/>
        <c:axId val="204365016"/>
      </c:lineChart>
      <c:dateAx>
        <c:axId val="204364624"/>
        <c:scaling>
          <c:orientation val="minMax"/>
        </c:scaling>
        <c:delete val="1"/>
        <c:axPos val="b"/>
        <c:numFmt formatCode="ge" sourceLinked="1"/>
        <c:majorTickMark val="none"/>
        <c:minorTickMark val="none"/>
        <c:tickLblPos val="none"/>
        <c:crossAx val="204365016"/>
        <c:crosses val="autoZero"/>
        <c:auto val="1"/>
        <c:lblOffset val="100"/>
        <c:baseTimeUnit val="years"/>
      </c:dateAx>
      <c:valAx>
        <c:axId val="20436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6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98.22</c:v>
                </c:pt>
                <c:pt idx="1">
                  <c:v>109.59</c:v>
                </c:pt>
                <c:pt idx="2">
                  <c:v>109.97</c:v>
                </c:pt>
                <c:pt idx="3">
                  <c:v>112.54</c:v>
                </c:pt>
                <c:pt idx="4">
                  <c:v>110.57</c:v>
                </c:pt>
              </c:numCache>
            </c:numRef>
          </c:val>
          <c:extLst xmlns:c16r2="http://schemas.microsoft.com/office/drawing/2015/06/chart">
            <c:ext xmlns:c16="http://schemas.microsoft.com/office/drawing/2014/chart" uri="{C3380CC4-5D6E-409C-BE32-E72D297353CC}">
              <c16:uniqueId val="{00000000-04E3-45C7-A91F-1C27DAF1311C}"/>
            </c:ext>
          </c:extLst>
        </c:ser>
        <c:dLbls>
          <c:showLegendKey val="0"/>
          <c:showVal val="0"/>
          <c:showCatName val="0"/>
          <c:showSerName val="0"/>
          <c:showPercent val="0"/>
          <c:showBubbleSize val="0"/>
        </c:dLbls>
        <c:gapWidth val="150"/>
        <c:axId val="204366192"/>
        <c:axId val="20436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04E3-45C7-A91F-1C27DAF1311C}"/>
            </c:ext>
          </c:extLst>
        </c:ser>
        <c:dLbls>
          <c:showLegendKey val="0"/>
          <c:showVal val="0"/>
          <c:showCatName val="0"/>
          <c:showSerName val="0"/>
          <c:showPercent val="0"/>
          <c:showBubbleSize val="0"/>
        </c:dLbls>
        <c:marker val="1"/>
        <c:smooth val="0"/>
        <c:axId val="204366192"/>
        <c:axId val="204366584"/>
      </c:lineChart>
      <c:dateAx>
        <c:axId val="204366192"/>
        <c:scaling>
          <c:orientation val="minMax"/>
        </c:scaling>
        <c:delete val="1"/>
        <c:axPos val="b"/>
        <c:numFmt formatCode="ge" sourceLinked="1"/>
        <c:majorTickMark val="none"/>
        <c:minorTickMark val="none"/>
        <c:tickLblPos val="none"/>
        <c:crossAx val="204366584"/>
        <c:crosses val="autoZero"/>
        <c:auto val="1"/>
        <c:lblOffset val="100"/>
        <c:baseTimeUnit val="years"/>
      </c:dateAx>
      <c:valAx>
        <c:axId val="2043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149.96</c:v>
                </c:pt>
                <c:pt idx="1">
                  <c:v>139.11000000000001</c:v>
                </c:pt>
                <c:pt idx="2">
                  <c:v>138.86000000000001</c:v>
                </c:pt>
                <c:pt idx="3">
                  <c:v>137.69</c:v>
                </c:pt>
                <c:pt idx="4">
                  <c:v>140.31</c:v>
                </c:pt>
              </c:numCache>
            </c:numRef>
          </c:val>
          <c:extLst xmlns:c16r2="http://schemas.microsoft.com/office/drawing/2015/06/chart">
            <c:ext xmlns:c16="http://schemas.microsoft.com/office/drawing/2014/chart" uri="{C3380CC4-5D6E-409C-BE32-E72D297353CC}">
              <c16:uniqueId val="{00000000-3613-46CC-BC4B-0E7D17B01B9F}"/>
            </c:ext>
          </c:extLst>
        </c:ser>
        <c:dLbls>
          <c:showLegendKey val="0"/>
          <c:showVal val="0"/>
          <c:showCatName val="0"/>
          <c:showSerName val="0"/>
          <c:showPercent val="0"/>
          <c:showBubbleSize val="0"/>
        </c:dLbls>
        <c:gapWidth val="150"/>
        <c:axId val="129979952"/>
        <c:axId val="1299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3613-46CC-BC4B-0E7D17B01B9F}"/>
            </c:ext>
          </c:extLst>
        </c:ser>
        <c:dLbls>
          <c:showLegendKey val="0"/>
          <c:showVal val="0"/>
          <c:showCatName val="0"/>
          <c:showSerName val="0"/>
          <c:showPercent val="0"/>
          <c:showBubbleSize val="0"/>
        </c:dLbls>
        <c:marker val="1"/>
        <c:smooth val="0"/>
        <c:axId val="129979952"/>
        <c:axId val="129979560"/>
      </c:lineChart>
      <c:dateAx>
        <c:axId val="129979952"/>
        <c:scaling>
          <c:orientation val="minMax"/>
        </c:scaling>
        <c:delete val="1"/>
        <c:axPos val="b"/>
        <c:numFmt formatCode="ge" sourceLinked="1"/>
        <c:majorTickMark val="none"/>
        <c:minorTickMark val="none"/>
        <c:tickLblPos val="none"/>
        <c:crossAx val="129979560"/>
        <c:crosses val="autoZero"/>
        <c:auto val="1"/>
        <c:lblOffset val="100"/>
        <c:baseTimeUnit val="years"/>
      </c:dateAx>
      <c:valAx>
        <c:axId val="1299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長浜水道企業団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自治体職員</v>
      </c>
      <c r="AE8" s="76"/>
      <c r="AF8" s="76"/>
      <c r="AG8" s="76"/>
      <c r="AH8" s="76"/>
      <c r="AI8" s="76"/>
      <c r="AJ8" s="76"/>
      <c r="AK8" s="4"/>
      <c r="AL8" s="64" t="str">
        <f>データ!$R$6</f>
        <v>-</v>
      </c>
      <c r="AM8" s="64"/>
      <c r="AN8" s="64"/>
      <c r="AO8" s="64"/>
      <c r="AP8" s="64"/>
      <c r="AQ8" s="64"/>
      <c r="AR8" s="64"/>
      <c r="AS8" s="64"/>
      <c r="AT8" s="60" t="str">
        <f>データ!$S$6</f>
        <v>-</v>
      </c>
      <c r="AU8" s="61"/>
      <c r="AV8" s="61"/>
      <c r="AW8" s="61"/>
      <c r="AX8" s="61"/>
      <c r="AY8" s="61"/>
      <c r="AZ8" s="61"/>
      <c r="BA8" s="61"/>
      <c r="BB8" s="63" t="str">
        <f>データ!$T$6</f>
        <v>-</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52.37</v>
      </c>
      <c r="J10" s="61"/>
      <c r="K10" s="61"/>
      <c r="L10" s="61"/>
      <c r="M10" s="61"/>
      <c r="N10" s="61"/>
      <c r="O10" s="62"/>
      <c r="P10" s="63">
        <f>データ!$P$6</f>
        <v>98.86</v>
      </c>
      <c r="Q10" s="63"/>
      <c r="R10" s="63"/>
      <c r="S10" s="63"/>
      <c r="T10" s="63"/>
      <c r="U10" s="63"/>
      <c r="V10" s="63"/>
      <c r="W10" s="64">
        <f>データ!$Q$6</f>
        <v>2774</v>
      </c>
      <c r="X10" s="64"/>
      <c r="Y10" s="64"/>
      <c r="Z10" s="64"/>
      <c r="AA10" s="64"/>
      <c r="AB10" s="64"/>
      <c r="AC10" s="64"/>
      <c r="AD10" s="2"/>
      <c r="AE10" s="2"/>
      <c r="AF10" s="2"/>
      <c r="AG10" s="2"/>
      <c r="AH10" s="4"/>
      <c r="AI10" s="4"/>
      <c r="AJ10" s="4"/>
      <c r="AK10" s="4"/>
      <c r="AL10" s="64">
        <f>データ!$U$6</f>
        <v>127070</v>
      </c>
      <c r="AM10" s="64"/>
      <c r="AN10" s="64"/>
      <c r="AO10" s="64"/>
      <c r="AP10" s="64"/>
      <c r="AQ10" s="64"/>
      <c r="AR10" s="64"/>
      <c r="AS10" s="64"/>
      <c r="AT10" s="60">
        <f>データ!$V$6</f>
        <v>176.19</v>
      </c>
      <c r="AU10" s="61"/>
      <c r="AV10" s="61"/>
      <c r="AW10" s="61"/>
      <c r="AX10" s="61"/>
      <c r="AY10" s="61"/>
      <c r="AZ10" s="61"/>
      <c r="BA10" s="61"/>
      <c r="BB10" s="63">
        <f>データ!$W$6</f>
        <v>721.21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105</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106</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k19IRxhP0PSlEzqYMrLs6q9KfrnXTn7gZwW+oHdPzhoaG2AkXOfThEL7BioJeAx4Nc/VZCH3VcNHsR7W/oLsw==" saltValue="IG8RVtC2US+BDzRDNMZw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258211</v>
      </c>
      <c r="D6" s="34">
        <f t="shared" si="3"/>
        <v>46</v>
      </c>
      <c r="E6" s="34">
        <f t="shared" si="3"/>
        <v>1</v>
      </c>
      <c r="F6" s="34">
        <f t="shared" si="3"/>
        <v>0</v>
      </c>
      <c r="G6" s="34">
        <f t="shared" si="3"/>
        <v>1</v>
      </c>
      <c r="H6" s="34" t="str">
        <f t="shared" si="3"/>
        <v>滋賀県　長浜水道企業団</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52.37</v>
      </c>
      <c r="P6" s="35">
        <f t="shared" si="3"/>
        <v>98.86</v>
      </c>
      <c r="Q6" s="35">
        <f t="shared" si="3"/>
        <v>2774</v>
      </c>
      <c r="R6" s="35" t="str">
        <f t="shared" si="3"/>
        <v>-</v>
      </c>
      <c r="S6" s="35" t="str">
        <f t="shared" si="3"/>
        <v>-</v>
      </c>
      <c r="T6" s="35" t="str">
        <f t="shared" si="3"/>
        <v>-</v>
      </c>
      <c r="U6" s="35">
        <f t="shared" si="3"/>
        <v>127070</v>
      </c>
      <c r="V6" s="35">
        <f t="shared" si="3"/>
        <v>176.19</v>
      </c>
      <c r="W6" s="35">
        <f t="shared" si="3"/>
        <v>721.21</v>
      </c>
      <c r="X6" s="36">
        <f>IF(X7="",NA(),X7)</f>
        <v>108.55</v>
      </c>
      <c r="Y6" s="36">
        <f t="shared" ref="Y6:AG6" si="4">IF(Y7="",NA(),Y7)</f>
        <v>118.02</v>
      </c>
      <c r="Z6" s="36">
        <f t="shared" si="4"/>
        <v>119.18</v>
      </c>
      <c r="AA6" s="36">
        <f t="shared" si="4"/>
        <v>118.99</v>
      </c>
      <c r="AB6" s="36">
        <f t="shared" si="4"/>
        <v>118.55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209.13</v>
      </c>
      <c r="AU6" s="36">
        <f t="shared" ref="AU6:BC6" si="6">IF(AU7="",NA(),AU7)</f>
        <v>312.20999999999998</v>
      </c>
      <c r="AV6" s="36">
        <f t="shared" si="6"/>
        <v>321.87</v>
      </c>
      <c r="AW6" s="36">
        <f t="shared" si="6"/>
        <v>324.14</v>
      </c>
      <c r="AX6" s="36">
        <f t="shared" si="6"/>
        <v>379.33</v>
      </c>
      <c r="AY6" s="36">
        <f t="shared" si="6"/>
        <v>344.19</v>
      </c>
      <c r="AZ6" s="36">
        <f t="shared" si="6"/>
        <v>352.05</v>
      </c>
      <c r="BA6" s="36">
        <f t="shared" si="6"/>
        <v>349.04</v>
      </c>
      <c r="BB6" s="36">
        <f t="shared" si="6"/>
        <v>337.49</v>
      </c>
      <c r="BC6" s="36">
        <f t="shared" si="6"/>
        <v>335.6</v>
      </c>
      <c r="BD6" s="35" t="str">
        <f>IF(BD7="","",IF(BD7="-","【-】","【"&amp;SUBSTITUTE(TEXT(BD7,"#,##0.00"),"-","△")&amp;"】"))</f>
        <v>【261.93】</v>
      </c>
      <c r="BE6" s="36">
        <f>IF(BE7="",NA(),BE7)</f>
        <v>682.25</v>
      </c>
      <c r="BF6" s="36">
        <f t="shared" ref="BF6:BN6" si="7">IF(BF7="",NA(),BF7)</f>
        <v>658.81</v>
      </c>
      <c r="BG6" s="36">
        <f t="shared" si="7"/>
        <v>642.55999999999995</v>
      </c>
      <c r="BH6" s="36">
        <f t="shared" si="7"/>
        <v>631.04999999999995</v>
      </c>
      <c r="BI6" s="36">
        <f t="shared" si="7"/>
        <v>600.42999999999995</v>
      </c>
      <c r="BJ6" s="36">
        <f t="shared" si="7"/>
        <v>252.09</v>
      </c>
      <c r="BK6" s="36">
        <f t="shared" si="7"/>
        <v>250.76</v>
      </c>
      <c r="BL6" s="36">
        <f t="shared" si="7"/>
        <v>254.54</v>
      </c>
      <c r="BM6" s="36">
        <f t="shared" si="7"/>
        <v>265.92</v>
      </c>
      <c r="BN6" s="36">
        <f t="shared" si="7"/>
        <v>258.26</v>
      </c>
      <c r="BO6" s="35" t="str">
        <f>IF(BO7="","",IF(BO7="-","【-】","【"&amp;SUBSTITUTE(TEXT(BO7,"#,##0.00"),"-","△")&amp;"】"))</f>
        <v>【270.46】</v>
      </c>
      <c r="BP6" s="36">
        <f>IF(BP7="",NA(),BP7)</f>
        <v>98.22</v>
      </c>
      <c r="BQ6" s="36">
        <f t="shared" ref="BQ6:BY6" si="8">IF(BQ7="",NA(),BQ7)</f>
        <v>109.59</v>
      </c>
      <c r="BR6" s="36">
        <f t="shared" si="8"/>
        <v>109.97</v>
      </c>
      <c r="BS6" s="36">
        <f t="shared" si="8"/>
        <v>112.54</v>
      </c>
      <c r="BT6" s="36">
        <f t="shared" si="8"/>
        <v>110.57</v>
      </c>
      <c r="BU6" s="36">
        <f t="shared" si="8"/>
        <v>106.22</v>
      </c>
      <c r="BV6" s="36">
        <f t="shared" si="8"/>
        <v>106.69</v>
      </c>
      <c r="BW6" s="36">
        <f t="shared" si="8"/>
        <v>106.52</v>
      </c>
      <c r="BX6" s="36">
        <f t="shared" si="8"/>
        <v>105.86</v>
      </c>
      <c r="BY6" s="36">
        <f t="shared" si="8"/>
        <v>106.07</v>
      </c>
      <c r="BZ6" s="35" t="str">
        <f>IF(BZ7="","",IF(BZ7="-","【-】","【"&amp;SUBSTITUTE(TEXT(BZ7,"#,##0.00"),"-","△")&amp;"】"))</f>
        <v>【103.91】</v>
      </c>
      <c r="CA6" s="36">
        <f>IF(CA7="",NA(),CA7)</f>
        <v>149.96</v>
      </c>
      <c r="CB6" s="36">
        <f t="shared" ref="CB6:CJ6" si="9">IF(CB7="",NA(),CB7)</f>
        <v>139.11000000000001</v>
      </c>
      <c r="CC6" s="36">
        <f t="shared" si="9"/>
        <v>138.86000000000001</v>
      </c>
      <c r="CD6" s="36">
        <f t="shared" si="9"/>
        <v>137.69</v>
      </c>
      <c r="CE6" s="36">
        <f t="shared" si="9"/>
        <v>140.31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58.8</v>
      </c>
      <c r="CM6" s="36">
        <f t="shared" ref="CM6:CU6" si="10">IF(CM7="",NA(),CM7)</f>
        <v>58.33</v>
      </c>
      <c r="CN6" s="36">
        <f t="shared" si="10"/>
        <v>58.43</v>
      </c>
      <c r="CO6" s="36">
        <f t="shared" si="10"/>
        <v>63.19</v>
      </c>
      <c r="CP6" s="36">
        <f t="shared" si="10"/>
        <v>63.23</v>
      </c>
      <c r="CQ6" s="36">
        <f t="shared" si="10"/>
        <v>62.12</v>
      </c>
      <c r="CR6" s="36">
        <f t="shared" si="10"/>
        <v>62.26</v>
      </c>
      <c r="CS6" s="36">
        <f t="shared" si="10"/>
        <v>62.1</v>
      </c>
      <c r="CT6" s="36">
        <f t="shared" si="10"/>
        <v>62.38</v>
      </c>
      <c r="CU6" s="36">
        <f t="shared" si="10"/>
        <v>62.83</v>
      </c>
      <c r="CV6" s="35" t="str">
        <f>IF(CV7="","",IF(CV7="-","【-】","【"&amp;SUBSTITUTE(TEXT(CV7,"#,##0.00"),"-","△")&amp;"】"))</f>
        <v>【60.27】</v>
      </c>
      <c r="CW6" s="36">
        <f>IF(CW7="",NA(),CW7)</f>
        <v>82.02</v>
      </c>
      <c r="CX6" s="36">
        <f t="shared" ref="CX6:DF6" si="11">IF(CX7="",NA(),CX7)</f>
        <v>81.42</v>
      </c>
      <c r="CY6" s="36">
        <f t="shared" si="11"/>
        <v>80.709999999999994</v>
      </c>
      <c r="CZ6" s="36">
        <f t="shared" si="11"/>
        <v>76.569999999999993</v>
      </c>
      <c r="DA6" s="36">
        <f t="shared" si="11"/>
        <v>75.28</v>
      </c>
      <c r="DB6" s="36">
        <f t="shared" si="11"/>
        <v>89.45</v>
      </c>
      <c r="DC6" s="36">
        <f t="shared" si="11"/>
        <v>89.5</v>
      </c>
      <c r="DD6" s="36">
        <f t="shared" si="11"/>
        <v>89.52</v>
      </c>
      <c r="DE6" s="36">
        <f t="shared" si="11"/>
        <v>89.17</v>
      </c>
      <c r="DF6" s="36">
        <f t="shared" si="11"/>
        <v>88.86</v>
      </c>
      <c r="DG6" s="35" t="str">
        <f>IF(DG7="","",IF(DG7="-","【-】","【"&amp;SUBSTITUTE(TEXT(DG7,"#,##0.00"),"-","△")&amp;"】"))</f>
        <v>【89.92】</v>
      </c>
      <c r="DH6" s="36">
        <f>IF(DH7="",NA(),DH7)</f>
        <v>40.43</v>
      </c>
      <c r="DI6" s="36">
        <f t="shared" ref="DI6:DQ6" si="12">IF(DI7="",NA(),DI7)</f>
        <v>41.12</v>
      </c>
      <c r="DJ6" s="36">
        <f t="shared" si="12"/>
        <v>43.09</v>
      </c>
      <c r="DK6" s="36">
        <f t="shared" si="12"/>
        <v>43.12</v>
      </c>
      <c r="DL6" s="36">
        <f t="shared" si="12"/>
        <v>45.57</v>
      </c>
      <c r="DM6" s="36">
        <f t="shared" si="12"/>
        <v>44.91</v>
      </c>
      <c r="DN6" s="36">
        <f t="shared" si="12"/>
        <v>45.89</v>
      </c>
      <c r="DO6" s="36">
        <f t="shared" si="12"/>
        <v>46.58</v>
      </c>
      <c r="DP6" s="36">
        <f t="shared" si="12"/>
        <v>46.99</v>
      </c>
      <c r="DQ6" s="36">
        <f t="shared" si="12"/>
        <v>47.89</v>
      </c>
      <c r="DR6" s="35" t="str">
        <f>IF(DR7="","",IF(DR7="-","【-】","【"&amp;SUBSTITUTE(TEXT(DR7,"#,##0.00"),"-","△")&amp;"】"))</f>
        <v>【48.85】</v>
      </c>
      <c r="DS6" s="36">
        <f>IF(DS7="",NA(),DS7)</f>
        <v>1.06</v>
      </c>
      <c r="DT6" s="36">
        <f t="shared" ref="DT6:EB6" si="13">IF(DT7="",NA(),DT7)</f>
        <v>1.59</v>
      </c>
      <c r="DU6" s="36">
        <f t="shared" si="13"/>
        <v>1.86</v>
      </c>
      <c r="DV6" s="36">
        <f t="shared" si="13"/>
        <v>1.53</v>
      </c>
      <c r="DW6" s="36">
        <f t="shared" si="13"/>
        <v>1.53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0.12</v>
      </c>
      <c r="EE6" s="36">
        <f t="shared" ref="EE6:EM6" si="14">IF(EE7="",NA(),EE7)</f>
        <v>0.51</v>
      </c>
      <c r="EF6" s="36">
        <f t="shared" si="14"/>
        <v>0.46</v>
      </c>
      <c r="EG6" s="36">
        <f t="shared" si="14"/>
        <v>0.04</v>
      </c>
      <c r="EH6" s="35">
        <f t="shared" si="14"/>
        <v>0</v>
      </c>
      <c r="EI6" s="36">
        <f t="shared" si="14"/>
        <v>0.75</v>
      </c>
      <c r="EJ6" s="36">
        <f t="shared" si="14"/>
        <v>0.95</v>
      </c>
      <c r="EK6" s="36">
        <f t="shared" si="14"/>
        <v>0.74</v>
      </c>
      <c r="EL6" s="36">
        <f t="shared" si="14"/>
        <v>0.74</v>
      </c>
      <c r="EM6" s="36">
        <f t="shared" si="14"/>
        <v>0.72</v>
      </c>
      <c r="EN6" s="35" t="str">
        <f>IF(EN7="","",IF(EN7="-","【-】","【"&amp;SUBSTITUTE(TEXT(EN7,"#,##0.00"),"-","△")&amp;"】"))</f>
        <v>【0.70】</v>
      </c>
    </row>
    <row r="7" spans="1:144" s="37" customFormat="1">
      <c r="A7" s="29"/>
      <c r="B7" s="38">
        <v>2018</v>
      </c>
      <c r="C7" s="38">
        <v>258211</v>
      </c>
      <c r="D7" s="38">
        <v>46</v>
      </c>
      <c r="E7" s="38">
        <v>1</v>
      </c>
      <c r="F7" s="38">
        <v>0</v>
      </c>
      <c r="G7" s="38">
        <v>1</v>
      </c>
      <c r="H7" s="38" t="s">
        <v>93</v>
      </c>
      <c r="I7" s="38" t="s">
        <v>94</v>
      </c>
      <c r="J7" s="38" t="s">
        <v>95</v>
      </c>
      <c r="K7" s="38" t="s">
        <v>96</v>
      </c>
      <c r="L7" s="38" t="s">
        <v>97</v>
      </c>
      <c r="M7" s="38" t="s">
        <v>98</v>
      </c>
      <c r="N7" s="39" t="s">
        <v>99</v>
      </c>
      <c r="O7" s="39">
        <v>52.37</v>
      </c>
      <c r="P7" s="39">
        <v>98.86</v>
      </c>
      <c r="Q7" s="39">
        <v>2774</v>
      </c>
      <c r="R7" s="39" t="s">
        <v>99</v>
      </c>
      <c r="S7" s="39" t="s">
        <v>99</v>
      </c>
      <c r="T7" s="39" t="s">
        <v>99</v>
      </c>
      <c r="U7" s="39">
        <v>127070</v>
      </c>
      <c r="V7" s="39">
        <v>176.19</v>
      </c>
      <c r="W7" s="39">
        <v>721.21</v>
      </c>
      <c r="X7" s="39">
        <v>108.55</v>
      </c>
      <c r="Y7" s="39">
        <v>118.02</v>
      </c>
      <c r="Z7" s="39">
        <v>119.18</v>
      </c>
      <c r="AA7" s="39">
        <v>118.99</v>
      </c>
      <c r="AB7" s="39">
        <v>118.55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209.13</v>
      </c>
      <c r="AU7" s="39">
        <v>312.20999999999998</v>
      </c>
      <c r="AV7" s="39">
        <v>321.87</v>
      </c>
      <c r="AW7" s="39">
        <v>324.14</v>
      </c>
      <c r="AX7" s="39">
        <v>379.33</v>
      </c>
      <c r="AY7" s="39">
        <v>344.19</v>
      </c>
      <c r="AZ7" s="39">
        <v>352.05</v>
      </c>
      <c r="BA7" s="39">
        <v>349.04</v>
      </c>
      <c r="BB7" s="39">
        <v>337.49</v>
      </c>
      <c r="BC7" s="39">
        <v>335.6</v>
      </c>
      <c r="BD7" s="39">
        <v>261.93</v>
      </c>
      <c r="BE7" s="39">
        <v>682.25</v>
      </c>
      <c r="BF7" s="39">
        <v>658.81</v>
      </c>
      <c r="BG7" s="39">
        <v>642.55999999999995</v>
      </c>
      <c r="BH7" s="39">
        <v>631.04999999999995</v>
      </c>
      <c r="BI7" s="39">
        <v>600.42999999999995</v>
      </c>
      <c r="BJ7" s="39">
        <v>252.09</v>
      </c>
      <c r="BK7" s="39">
        <v>250.76</v>
      </c>
      <c r="BL7" s="39">
        <v>254.54</v>
      </c>
      <c r="BM7" s="39">
        <v>265.92</v>
      </c>
      <c r="BN7" s="39">
        <v>258.26</v>
      </c>
      <c r="BO7" s="39">
        <v>270.45999999999998</v>
      </c>
      <c r="BP7" s="39">
        <v>98.22</v>
      </c>
      <c r="BQ7" s="39">
        <v>109.59</v>
      </c>
      <c r="BR7" s="39">
        <v>109.97</v>
      </c>
      <c r="BS7" s="39">
        <v>112.54</v>
      </c>
      <c r="BT7" s="39">
        <v>110.57</v>
      </c>
      <c r="BU7" s="39">
        <v>106.22</v>
      </c>
      <c r="BV7" s="39">
        <v>106.69</v>
      </c>
      <c r="BW7" s="39">
        <v>106.52</v>
      </c>
      <c r="BX7" s="39">
        <v>105.86</v>
      </c>
      <c r="BY7" s="39">
        <v>106.07</v>
      </c>
      <c r="BZ7" s="39">
        <v>103.91</v>
      </c>
      <c r="CA7" s="39">
        <v>149.96</v>
      </c>
      <c r="CB7" s="39">
        <v>139.11000000000001</v>
      </c>
      <c r="CC7" s="39">
        <v>138.86000000000001</v>
      </c>
      <c r="CD7" s="39">
        <v>137.69</v>
      </c>
      <c r="CE7" s="39">
        <v>140.31</v>
      </c>
      <c r="CF7" s="39">
        <v>155.22999999999999</v>
      </c>
      <c r="CG7" s="39">
        <v>154.91999999999999</v>
      </c>
      <c r="CH7" s="39">
        <v>155.80000000000001</v>
      </c>
      <c r="CI7" s="39">
        <v>158.58000000000001</v>
      </c>
      <c r="CJ7" s="39">
        <v>159.22</v>
      </c>
      <c r="CK7" s="39">
        <v>167.11</v>
      </c>
      <c r="CL7" s="39">
        <v>58.8</v>
      </c>
      <c r="CM7" s="39">
        <v>58.33</v>
      </c>
      <c r="CN7" s="39">
        <v>58.43</v>
      </c>
      <c r="CO7" s="39">
        <v>63.19</v>
      </c>
      <c r="CP7" s="39">
        <v>63.23</v>
      </c>
      <c r="CQ7" s="39">
        <v>62.12</v>
      </c>
      <c r="CR7" s="39">
        <v>62.26</v>
      </c>
      <c r="CS7" s="39">
        <v>62.1</v>
      </c>
      <c r="CT7" s="39">
        <v>62.38</v>
      </c>
      <c r="CU7" s="39">
        <v>62.83</v>
      </c>
      <c r="CV7" s="39">
        <v>60.27</v>
      </c>
      <c r="CW7" s="39">
        <v>82.02</v>
      </c>
      <c r="CX7" s="39">
        <v>81.42</v>
      </c>
      <c r="CY7" s="39">
        <v>80.709999999999994</v>
      </c>
      <c r="CZ7" s="39">
        <v>76.569999999999993</v>
      </c>
      <c r="DA7" s="39">
        <v>75.28</v>
      </c>
      <c r="DB7" s="39">
        <v>89.45</v>
      </c>
      <c r="DC7" s="39">
        <v>89.5</v>
      </c>
      <c r="DD7" s="39">
        <v>89.52</v>
      </c>
      <c r="DE7" s="39">
        <v>89.17</v>
      </c>
      <c r="DF7" s="39">
        <v>88.86</v>
      </c>
      <c r="DG7" s="39">
        <v>89.92</v>
      </c>
      <c r="DH7" s="39">
        <v>40.43</v>
      </c>
      <c r="DI7" s="39">
        <v>41.12</v>
      </c>
      <c r="DJ7" s="39">
        <v>43.09</v>
      </c>
      <c r="DK7" s="39">
        <v>43.12</v>
      </c>
      <c r="DL7" s="39">
        <v>45.57</v>
      </c>
      <c r="DM7" s="39">
        <v>44.91</v>
      </c>
      <c r="DN7" s="39">
        <v>45.89</v>
      </c>
      <c r="DO7" s="39">
        <v>46.58</v>
      </c>
      <c r="DP7" s="39">
        <v>46.99</v>
      </c>
      <c r="DQ7" s="39">
        <v>47.89</v>
      </c>
      <c r="DR7" s="39">
        <v>48.85</v>
      </c>
      <c r="DS7" s="39">
        <v>1.06</v>
      </c>
      <c r="DT7" s="39">
        <v>1.59</v>
      </c>
      <c r="DU7" s="39">
        <v>1.86</v>
      </c>
      <c r="DV7" s="39">
        <v>1.53</v>
      </c>
      <c r="DW7" s="39">
        <v>1.53</v>
      </c>
      <c r="DX7" s="39">
        <v>12.03</v>
      </c>
      <c r="DY7" s="39">
        <v>13.14</v>
      </c>
      <c r="DZ7" s="39">
        <v>14.45</v>
      </c>
      <c r="EA7" s="39">
        <v>15.83</v>
      </c>
      <c r="EB7" s="39">
        <v>16.899999999999999</v>
      </c>
      <c r="EC7" s="39">
        <v>17.8</v>
      </c>
      <c r="ED7" s="39">
        <v>0.12</v>
      </c>
      <c r="EE7" s="39">
        <v>0.51</v>
      </c>
      <c r="EF7" s="39">
        <v>0.46</v>
      </c>
      <c r="EG7" s="39">
        <v>0.04</v>
      </c>
      <c r="EH7" s="39">
        <v>0</v>
      </c>
      <c r="EI7" s="39">
        <v>0.75</v>
      </c>
      <c r="EJ7" s="39">
        <v>0.95</v>
      </c>
      <c r="EK7" s="39">
        <v>0.74</v>
      </c>
      <c r="EL7" s="39">
        <v>0.74</v>
      </c>
      <c r="EM7" s="39">
        <v>0.72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takagi-h</cp:lastModifiedBy>
  <cp:lastPrinted>2020-01-28T02:56:29Z</cp:lastPrinted>
  <dcterms:created xsi:type="dcterms:W3CDTF">2019-12-05T04:20:09Z</dcterms:created>
  <dcterms:modified xsi:type="dcterms:W3CDTF">2020-01-28T02:59:45Z</dcterms:modified>
  <cp:category/>
</cp:coreProperties>
</file>