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R2 経営比較分析表\"/>
    </mc:Choice>
  </mc:AlternateContent>
  <xr:revisionPtr revIDLastSave="0" documentId="13_ncr:1_{12AB08A1-1581-4AAC-9F51-DD5C1EAE0634}" xr6:coauthVersionLast="43" xr6:coauthVersionMax="43" xr10:uidLastSave="{00000000-0000-0000-0000-000000000000}"/>
  <workbookProtection workbookAlgorithmName="SHA-512" workbookHashValue="ZTbqFF4CpDjwswyUyKuE1VSiSDXlUWLZjCCwkmPFGNKreLzgpi5fvoHzWyyA5TXlfLWCxbDD5mxpzCMV18t6aA==" workbookSaltValue="yrI/E6N0CxK6AFP+bl/BS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AL8" i="4"/>
  <c r="P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<sst xmlns="http://schemas.openxmlformats.org/spreadsheetml/2006/main" count="229" uniqueCount="114">
  <si>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</si>
  <si>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</si>
  <si>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</si>
  <si>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</si>
  <si>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</si>
  <si>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</si>
  <si>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</si>
  <si>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</si>
  <si>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</si>
  <si>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</si>
  <si>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</si>
  <si>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</si>
  <si>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</si>
  <si>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</si>
  <si>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</si>
  <si>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</si>
  <si>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</si>
  <si>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</si>
  <si>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</si>
  <si>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</si>
  <si>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</si>
  <si>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</si>
  <si>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</si>
  <si>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</si>
  <si>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</si>
  <si>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</si>
  <si>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</si>
  <si>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</si>
  <si>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</si>
  <si>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</si>
  <si>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</si>
  <si>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</si>
  <si>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</si>
  <si>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</si>
  <si>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</si>
  <si>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</si>
  <si>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</si>
  <si>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</si>
  <si>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</si>
  <si>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</si>
  <si>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</si>
  <si>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</si>
  <si>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</si>
  <si>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</si>
  <si>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</si>
  <si>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</si>
  <si>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</si>
  <si>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</si>
  <si>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</si>
  <si>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</si>
  <si>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</si>
  <si>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</si>
  <si>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</si>
  <si>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</si>
  <si>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</si>
  <si>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</si>
  <si>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</si>
  <si>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</si>
  <si>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</si>
  <si>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</si>
  <si>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</si>
  <si>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</si>
  <si>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</si>
  <si>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</si>
  <si>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</si>
  <si>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</si>
  <si>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</si>
  <si>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</si>
  <si>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</si>
  <si>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</si>
  <si>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</si>
  <si>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</si>
  <si>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</si>
  <si>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</si>
  <si>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</si>
  <si>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</si>
  <si>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</si>
  <si>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</si>
  <si>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</si>
  <si>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</si>
  <si>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</si>
  <si>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</si>
  <si>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</si>
  <si>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</si>
  <si>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</si>
  <si>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</si>
  <si>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</si>
  <si>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</si>
  <si>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</si>
  <si>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</si>
  <si>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</si>
  <si>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</si>
  <si>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</si>
  <si>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</si>
  <si>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</si>
  <si>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</si>
  <si>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</si>
  <si>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</si>
  <si>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</si>
  <si>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</si>
  <si>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</si>
  <si>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</si>
  <si>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</si>
  <si>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</si>
  <si>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</si>
  <si>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</si>
  <si>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</si>
  <si>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</si>
  <si>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</si>
  <si>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</si>
  <si>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</si>
  <si>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マンホールポンプ場について、長寿命化計画に基づき計画通り改修を実施し次年度完了の見込みである。
　今後は、ストックマネジメント計画を策定し効率的な維持管理に努める。</t>
    <rPh sb="9" eb="10">
      <t>ジョウ</t>
    </rPh>
    <rPh sb="22" eb="23">
      <t>モト</t>
    </rPh>
    <rPh sb="25" eb="27">
      <t>ケイカク</t>
    </rPh>
    <rPh sb="27" eb="28">
      <t>ドオ</t>
    </rPh>
    <rPh sb="35" eb="38">
      <t>ジネンド</t>
    </rPh>
    <rPh sb="38" eb="40">
      <t>カンリョウ</t>
    </rPh>
    <rPh sb="41" eb="43">
      <t>ミコ</t>
    </rPh>
    <rPh sb="50" eb="52">
      <t>コンゴ</t>
    </rPh>
    <rPh sb="64" eb="66">
      <t>ケイカク</t>
    </rPh>
    <rPh sb="67" eb="69">
      <t>サクテイ</t>
    </rPh>
    <rPh sb="70" eb="73">
      <t>コウリツテキ</t>
    </rPh>
    <rPh sb="74" eb="76">
      <t>イジ</t>
    </rPh>
    <rPh sb="76" eb="78">
      <t>カンリ</t>
    </rPh>
    <rPh sb="79" eb="80">
      <t>ツト</t>
    </rPh>
    <phoneticPr fontId="15"/>
  </si>
  <si>
    <t>　運営については料金収入だけでは賄えず一般会計からの繰入に頼っているのが実情である。近年、住宅開発により人口増となっているが、節水型機器が主流であり、またそれ以外の地域では空き家になるなど総合的に見れば単純な増でないため、繰入が不要になるほどの大幅な収入増には繋がらないと予想される。
　令和２年度４月より地方公営企業会計の適用を実施する中で、経営戦略やストックマネジメント計画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4">
      <t>キンネン</t>
    </rPh>
    <rPh sb="45" eb="47">
      <t>ジュウタク</t>
    </rPh>
    <rPh sb="47" eb="49">
      <t>カイハツ</t>
    </rPh>
    <rPh sb="52" eb="54">
      <t>ジンコウ</t>
    </rPh>
    <rPh sb="54" eb="55">
      <t>ゾウ</t>
    </rPh>
    <rPh sb="63" eb="66">
      <t>セッスイガタ</t>
    </rPh>
    <rPh sb="66" eb="68">
      <t>キキ</t>
    </rPh>
    <rPh sb="69" eb="71">
      <t>シュリュウ</t>
    </rPh>
    <rPh sb="79" eb="81">
      <t>イガイ</t>
    </rPh>
    <rPh sb="82" eb="84">
      <t>チイキ</t>
    </rPh>
    <rPh sb="86" eb="87">
      <t>ア</t>
    </rPh>
    <rPh sb="88" eb="89">
      <t>ヤ</t>
    </rPh>
    <rPh sb="94" eb="97">
      <t>ソウゴウテキ</t>
    </rPh>
    <rPh sb="98" eb="99">
      <t>ミ</t>
    </rPh>
    <rPh sb="101" eb="103">
      <t>タンジュン</t>
    </rPh>
    <rPh sb="104" eb="105">
      <t>ゾウ</t>
    </rPh>
    <rPh sb="111" eb="113">
      <t>クリイレ</t>
    </rPh>
    <rPh sb="114" eb="116">
      <t>フヨウ</t>
    </rPh>
    <rPh sb="122" eb="124">
      <t>オオハバ</t>
    </rPh>
    <rPh sb="125" eb="127">
      <t>シュウニュウ</t>
    </rPh>
    <rPh sb="127" eb="128">
      <t>ゾウ</t>
    </rPh>
    <rPh sb="130" eb="131">
      <t>ツナ</t>
    </rPh>
    <rPh sb="136" eb="138">
      <t>ヨソウ</t>
    </rPh>
    <rPh sb="153" eb="155">
      <t>チホウ</t>
    </rPh>
    <rPh sb="155" eb="157">
      <t>コウエイ</t>
    </rPh>
    <rPh sb="157" eb="159">
      <t>キギョウ</t>
    </rPh>
    <rPh sb="159" eb="161">
      <t>カイケイ</t>
    </rPh>
    <rPh sb="162" eb="164">
      <t>テキヨウ</t>
    </rPh>
    <rPh sb="165" eb="167">
      <t>ジッシ</t>
    </rPh>
    <rPh sb="169" eb="170">
      <t>ナカ</t>
    </rPh>
    <rPh sb="172" eb="174">
      <t>ケイエイ</t>
    </rPh>
    <rPh sb="174" eb="176">
      <t>センリャク</t>
    </rPh>
    <rPh sb="187" eb="189">
      <t>ケイカク</t>
    </rPh>
    <rPh sb="190" eb="192">
      <t>カツヨウ</t>
    </rPh>
    <rPh sb="194" eb="196">
      <t>テキセツ</t>
    </rPh>
    <rPh sb="197" eb="199">
      <t>イジ</t>
    </rPh>
    <rPh sb="199" eb="201">
      <t>カンリ</t>
    </rPh>
    <rPh sb="202" eb="204">
      <t>カイチク</t>
    </rPh>
    <rPh sb="204" eb="206">
      <t>シュウゼン</t>
    </rPh>
    <rPh sb="207" eb="209">
      <t>ジッシ</t>
    </rPh>
    <rPh sb="215" eb="218">
      <t>シヨウリョウ</t>
    </rPh>
    <rPh sb="219" eb="221">
      <t>ゾウガク</t>
    </rPh>
    <rPh sb="221" eb="223">
      <t>カイテイ</t>
    </rPh>
    <rPh sb="224" eb="226">
      <t>ケントウ</t>
    </rPh>
    <rPh sb="227" eb="228">
      <t>オコナ</t>
    </rPh>
    <rPh sb="232" eb="234">
      <t>ケンゼン</t>
    </rPh>
    <rPh sb="235" eb="237">
      <t>ケイエイ</t>
    </rPh>
    <rPh sb="237" eb="239">
      <t>ドリョク</t>
    </rPh>
    <rPh sb="240" eb="242">
      <t>ヒツヨウ</t>
    </rPh>
    <phoneticPr fontId="16"/>
  </si>
  <si>
    <t>①収益的収支比率
　料金収入が前年度より若干増収であったことにより繰入金を抑えたが、起債の利子償還金と業務委託の増により比率が落ち込んだ形になった。収支バランスを考えた取り組みが必要である。
④企業債残高対事業規模比率
　※決算統計において誤記により（正）585.02　とする。
　類似団体と比較すると低水準であるが、据え置き分の償還が始まり増加傾向となった。今後将来的な経営の健全化のため留意が必要。
⑤経費回収率
　収益的収支比率に比例し、類似団体の平均を大幅に減少した。計画的な維持管理に努めるとともに、料金設定だけの問題か否かの分析と将来的に使用料の増額改定を視野に入れた企業運営の必要がある。
⑥汚水処理原価
　平成30年度で類似団体の平均を大きく上回り、有収水量１㎥あたりの処理コストが高いと考えられ、投資の効率化等経営改善に努める。
⑦施設利用率
　※決算統計において誤記により（正）78.36　とする。
⑧水洗化率
　類似団体と比較しても高水準であり普及が進んでいると考えられる。また未接続宅への接続普及促進が課題である。
　</t>
    <rPh sb="375" eb="377">
      <t>シセツ</t>
    </rPh>
    <rPh sb="377" eb="379">
      <t>リヨウ</t>
    </rPh>
    <rPh sb="379" eb="38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</si>
</sst>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1A2C44-4828-4BF5-8A0B-A10A35433D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72-424F-BAE2-0487346874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BF72-424F-BAE2-0487346874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76.83</c:v>
                </c:pt>
                <c:pt idx="1">
                  <c:v>76.83</c:v>
                </c:pt>
                <c:pt idx="2">
                  <c:v>77.040000000000006</c:v>
                </c:pt>
                <c:pt idx="3">
                  <c:v>76.790000000000006</c:v>
                </c:pt>
                <c:pt idx="4">
                  <c:v>0</c:v>
                </c:pt>
              </c:numCache>
            </c:numRef>
          </c:val>
          <c:extLst>
            <c:ext xmlns:c16="http://schemas.microsoft.com/office/drawing/2014/chart" uri="{C3380CC4-5D6E-409C-BE32-E72D297353CC}">
              <c16:uniqueId val="{00000000-7A9D-4C96-A919-B3148F4D29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7A9D-4C96-A919-B3148F4D29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94.65</c:v>
                </c:pt>
                <c:pt idx="1">
                  <c:v>94.78</c:v>
                </c:pt>
                <c:pt idx="2">
                  <c:v>94.74</c:v>
                </c:pt>
                <c:pt idx="3">
                  <c:v>95.86</c:v>
                </c:pt>
                <c:pt idx="4">
                  <c:v>96.1</c:v>
                </c:pt>
              </c:numCache>
            </c:numRef>
          </c:val>
          <c:extLst>
            <c:ext xmlns:c16="http://schemas.microsoft.com/office/drawing/2014/chart" uri="{C3380CC4-5D6E-409C-BE32-E72D297353CC}">
              <c16:uniqueId val="{00000000-6FDC-45C9-97EC-DF4E739B2E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6FDC-45C9-97EC-DF4E739B2E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79.959999999999994</c:v>
                </c:pt>
                <c:pt idx="1">
                  <c:v>89.92</c:v>
                </c:pt>
                <c:pt idx="2">
                  <c:v>82.9</c:v>
                </c:pt>
                <c:pt idx="3">
                  <c:v>81.900000000000006</c:v>
                </c:pt>
                <c:pt idx="4">
                  <c:v>74.540000000000006</c:v>
                </c:pt>
              </c:numCache>
            </c:numRef>
          </c:val>
          <c:extLst>
            <c:ext xmlns:c16="http://schemas.microsoft.com/office/drawing/2014/chart" uri="{C3380CC4-5D6E-409C-BE32-E72D297353CC}">
              <c16:uniqueId val="{00000000-5B08-41A1-A0B0-C2B418E5FB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8-41A1-A0B0-C2B418E5FB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4-445B-9FE0-0D8A6C58F6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4-445B-9FE0-0D8A6C58F6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87-4DBC-9358-FB3E2BF1C2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7-4DBC-9358-FB3E2BF1C2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1-41B8-A7E8-F39E085361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1-41B8-A7E8-F39E085361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F-4DAB-AEE8-6FB324DC61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F-4DAB-AEE8-6FB324DC61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832.47</c:v>
                </c:pt>
                <c:pt idx="1">
                  <c:v>723.55</c:v>
                </c:pt>
                <c:pt idx="2">
                  <c:v>617.57000000000005</c:v>
                </c:pt>
                <c:pt idx="3">
                  <c:v>537.62</c:v>
                </c:pt>
                <c:pt idx="4">
                  <c:v>886.96</c:v>
                </c:pt>
              </c:numCache>
            </c:numRef>
          </c:val>
          <c:extLst>
            <c:ext xmlns:c16="http://schemas.microsoft.com/office/drawing/2014/chart" uri="{C3380CC4-5D6E-409C-BE32-E72D297353CC}">
              <c16:uniqueId val="{00000000-44D4-4717-B9C1-E992FFBCE7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44D4-4717-B9C1-E992FFBCE7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78.73</c:v>
                </c:pt>
                <c:pt idx="1">
                  <c:v>75.44</c:v>
                </c:pt>
                <c:pt idx="2">
                  <c:v>75.59</c:v>
                </c:pt>
                <c:pt idx="3">
                  <c:v>77.89</c:v>
                </c:pt>
                <c:pt idx="4">
                  <c:v>73.94</c:v>
                </c:pt>
              </c:numCache>
            </c:numRef>
          </c:val>
          <c:extLst>
            <c:ext xmlns:c16="http://schemas.microsoft.com/office/drawing/2014/chart" uri="{C3380CC4-5D6E-409C-BE32-E72D297353CC}">
              <c16:uniqueId val="{00000000-2A0F-41DA-B1F4-3C5C05EADE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2A0F-41DA-B1F4-3C5C05EADE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230.81</c:v>
                </c:pt>
                <c:pt idx="1">
                  <c:v>243.78</c:v>
                </c:pt>
                <c:pt idx="2">
                  <c:v>241.97</c:v>
                </c:pt>
                <c:pt idx="3">
                  <c:v>238.65</c:v>
                </c:pt>
                <c:pt idx="4">
                  <c:v>248.09</c:v>
                </c:pt>
              </c:numCache>
            </c:numRef>
          </c:val>
          <c:extLst>
            <c:ext xmlns:c16="http://schemas.microsoft.com/office/drawing/2014/chart" uri="{C3380CC4-5D6E-409C-BE32-E72D297353CC}">
              <c16:uniqueId val="{00000000-E8A7-4C98-9E40-897D715118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E8A7-4C98-9E40-897D715118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6" zoomScaleNormal="100" workbookViewId="0">
      <selection activeCell="BL14" sqref="BL14:BZ1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多賀町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7553</v>
      </c>
      <c r="AM8" s="50"/>
      <c r="AN8" s="50"/>
      <c r="AO8" s="50"/>
      <c r="AP8" s="50"/>
      <c r="AQ8" s="50"/>
      <c r="AR8" s="50"/>
      <c r="AS8" s="50"/>
      <c r="AT8" s="45">
        <f>データ!T6</f>
        <v>135.77000000000001</v>
      </c>
      <c r="AU8" s="45"/>
      <c r="AV8" s="45"/>
      <c r="AW8" s="45"/>
      <c r="AX8" s="45"/>
      <c r="AY8" s="45"/>
      <c r="AZ8" s="45"/>
      <c r="BA8" s="45"/>
      <c r="BB8" s="45">
        <f>データ!U6</f>
        <v>55.63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64.739999999999995</v>
      </c>
      <c r="Q10" s="45"/>
      <c r="R10" s="45"/>
      <c r="S10" s="45"/>
      <c r="T10" s="45"/>
      <c r="U10" s="45"/>
      <c r="V10" s="45"/>
      <c r="W10" s="45">
        <f>データ!Q6</f>
        <v>83.48</v>
      </c>
      <c r="X10" s="45"/>
      <c r="Y10" s="45"/>
      <c r="Z10" s="45"/>
      <c r="AA10" s="45"/>
      <c r="AB10" s="45"/>
      <c r="AC10" s="45"/>
      <c r="AD10" s="50">
        <f>データ!R6</f>
        <v>2700</v>
      </c>
      <c r="AE10" s="50"/>
      <c r="AF10" s="50"/>
      <c r="AG10" s="50"/>
      <c r="AH10" s="50"/>
      <c r="AI10" s="50"/>
      <c r="AJ10" s="50"/>
      <c r="AK10" s="2"/>
      <c r="AL10" s="50">
        <f>データ!V6</f>
        <v>4894</v>
      </c>
      <c r="AM10" s="50"/>
      <c r="AN10" s="50"/>
      <c r="AO10" s="50"/>
      <c r="AP10" s="50"/>
      <c r="AQ10" s="50"/>
      <c r="AR10" s="50"/>
      <c r="AS10" s="50"/>
      <c r="AT10" s="45">
        <f>データ!W6</f>
        <v>2.14</v>
      </c>
      <c r="AU10" s="45"/>
      <c r="AV10" s="45"/>
      <c r="AW10" s="45"/>
      <c r="AX10" s="45"/>
      <c r="AY10" s="45"/>
      <c r="AZ10" s="45"/>
      <c r="BA10" s="45"/>
      <c r="BB10" s="45">
        <f>データ!X6</f>
        <v>2286.92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75pu1u8q0M8362s9eZ27CaWxxHiJtI64q+V+c5+R/GqExS6Fj0zRCSUWrE6+haTK/v1q4/sYPWih4NnnwEPxA==" saltValue="c6hRFM2e/l49vb6s+Qtr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254436</v>
      </c>
      <c r="D6" s="33">
        <f t="shared" si="3"/>
        <v>47</v>
      </c>
      <c r="E6" s="33">
        <f t="shared" si="3"/>
        <v>17</v>
      </c>
      <c r="F6" s="33">
        <f t="shared" si="3"/>
        <v>1</v>
      </c>
      <c r="G6" s="33">
        <f t="shared" si="3"/>
        <v>0</v>
      </c>
      <c r="H6" s="33" t="str">
        <f t="shared" si="3"/>
        <v>滋賀県　多賀町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64.739999999999995</v>
      </c>
      <c r="Q6" s="34">
        <f t="shared" si="3"/>
        <v>83.48</v>
      </c>
      <c r="R6" s="34">
        <f t="shared" si="3"/>
        <v>2700</v>
      </c>
      <c r="S6" s="34">
        <f t="shared" si="3"/>
        <v>7553</v>
      </c>
      <c r="T6" s="34">
        <f t="shared" si="3"/>
        <v>135.77000000000001</v>
      </c>
      <c r="U6" s="34">
        <f t="shared" si="3"/>
        <v>55.63</v>
      </c>
      <c r="V6" s="34">
        <f t="shared" si="3"/>
        <v>4894</v>
      </c>
      <c r="W6" s="34">
        <f t="shared" si="3"/>
        <v>2.14</v>
      </c>
      <c r="X6" s="34">
        <f t="shared" si="3"/>
        <v>2286.92</v>
      </c>
      <c r="Y6" s="35">
        <f>IF(Y7="",NA(),Y7)</f>
        <v>79.959999999999994</v>
      </c>
      <c r="Z6" s="35">
        <f t="shared" ref="Z6:AH6" si="4">IF(Z7="",NA(),Z7)</f>
        <v>89.92</v>
      </c>
      <c r="AA6" s="35">
        <f t="shared" si="4"/>
        <v>82.9</v>
      </c>
      <c r="AB6" s="35">
        <f t="shared" si="4"/>
        <v>81.900000000000006</v>
      </c>
      <c r="AC6" s="35">
        <f t="shared" si="4"/>
        <v>74.540000000000006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832.47</v>
      </c>
      <c r="BG6" s="35">
        <f t="shared" ref="BG6:BO6" si="7">IF(BG7="",NA(),BG7)</f>
        <v>723.55</v>
      </c>
      <c r="BH6" s="35">
        <f t="shared" si="7"/>
        <v>617.57000000000005</v>
      </c>
      <c r="BI6" s="35">
        <f t="shared" si="7"/>
        <v>537.62</v>
      </c>
      <c r="BJ6" s="35">
        <f t="shared" si="7"/>
        <v>886.96</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78.73</v>
      </c>
      <c r="BR6" s="35">
        <f t="shared" ref="BR6:BZ6" si="8">IF(BR7="",NA(),BR7)</f>
        <v>75.44</v>
      </c>
      <c r="BS6" s="35">
        <f t="shared" si="8"/>
        <v>75.59</v>
      </c>
      <c r="BT6" s="35">
        <f t="shared" si="8"/>
        <v>77.89</v>
      </c>
      <c r="BU6" s="35">
        <f t="shared" si="8"/>
        <v>73.94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230.81</v>
      </c>
      <c r="CC6" s="35">
        <f t="shared" ref="CC6:CK6" si="9">IF(CC7="",NA(),CC7)</f>
        <v>243.78</v>
      </c>
      <c r="CD6" s="35">
        <f t="shared" si="9"/>
        <v>241.97</v>
      </c>
      <c r="CE6" s="35">
        <f t="shared" si="9"/>
        <v>238.65</v>
      </c>
      <c r="CF6" s="35">
        <f t="shared" si="9"/>
        <v>248.09</v>
      </c>
      <c r="CG6" s="35">
        <f t="shared" si="9"/>
        <v>248.89</v>
      </c>
      <c r="CH6" s="35">
        <f t="shared" si="9"/>
        <v>250.84</v>
      </c>
      <c r="CI6" s="35">
        <f t="shared" si="9"/>
        <v>235.61</v>
      </c>
      <c r="CJ6" s="35">
        <f t="shared" si="9"/>
        <v>216.21</v>
      </c>
      <c r="CK6" s="35">
        <f t="shared" si="9"/>
        <v>220.31</v>
      </c>
      <c r="CL6" s="34" t="str">
        <f>IF(CL7="","",IF(CL7="-","【-】","【"&amp;SUBSTITUTE(TEXT(CL7,"#,##0.00"),"-","△")&amp;"】"))</f>
        <v>【136.86】</v>
      </c>
      <c r="CM6" s="35">
        <f>IF(CM7="",NA(),CM7)</f>
        <v>76.83</v>
      </c>
      <c r="CN6" s="35">
        <f t="shared" ref="CN6:CV6" si="10">IF(CN7="",NA(),CN7)</f>
        <v>76.83</v>
      </c>
      <c r="CO6" s="35">
        <f t="shared" si="10"/>
        <v>77.040000000000006</v>
      </c>
      <c r="CP6" s="35">
        <f t="shared" si="10"/>
        <v>76.790000000000006</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94.65</v>
      </c>
      <c r="CY6" s="35">
        <f t="shared" ref="CY6:DG6" si="11">IF(CY7="",NA(),CY7)</f>
        <v>94.78</v>
      </c>
      <c r="CZ6" s="35">
        <f t="shared" si="11"/>
        <v>94.74</v>
      </c>
      <c r="DA6" s="35">
        <f t="shared" si="11"/>
        <v>95.86</v>
      </c>
      <c r="DB6" s="35">
        <f t="shared" si="11"/>
        <v>96.1</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254436</v>
      </c>
      <c r="D7" s="37">
        <v>47</v>
      </c>
      <c r="E7" s="37">
        <v>17</v>
      </c>
      <c r="F7" s="37">
        <v>1</v>
      </c>
      <c r="G7" s="37">
        <v>0</v>
      </c>
      <c r="H7" s="37" t="s">
        <v>98</v>
      </c>
      <c r="I7" s="37" t="s">
        <v>99</v>
      </c>
      <c r="J7" s="37" t="s">
        <v>100</v>
      </c>
      <c r="K7" s="37" t="s">
        <v>101</v>
      </c>
      <c r="L7" s="37" t="s">
        <v>102</v>
      </c>
      <c r="M7" s="37" t="s">
        <v>103</v>
      </c>
      <c r="N7" s="38" t="s">
        <v>104</v>
      </c>
      <c r="O7" s="38" t="s">
        <v>105</v>
      </c>
      <c r="P7" s="38">
        <v>64.739999999999995</v>
      </c>
      <c r="Q7" s="38">
        <v>83.48</v>
      </c>
      <c r="R7" s="38">
        <v>2700</v>
      </c>
      <c r="S7" s="38">
        <v>7553</v>
      </c>
      <c r="T7" s="38">
        <v>135.77000000000001</v>
      </c>
      <c r="U7" s="38">
        <v>55.63</v>
      </c>
      <c r="V7" s="38">
        <v>4894</v>
      </c>
      <c r="W7" s="38">
        <v>2.14</v>
      </c>
      <c r="X7" s="38">
        <v>2286.92</v>
      </c>
      <c r="Y7" s="38">
        <v>79.959999999999994</v>
      </c>
      <c r="Z7" s="38">
        <v>89.92</v>
      </c>
      <c r="AA7" s="38">
        <v>82.9</v>
      </c>
      <c r="AB7" s="38">
        <v>81.900000000000006</v>
      </c>
      <c r="AC7" s="38">
        <v>74.540000000000006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832.47</v>
      </c>
      <c r="BG7" s="38">
        <v>723.55</v>
      </c>
      <c r="BH7" s="38">
        <v>617.57000000000005</v>
      </c>
      <c r="BI7" s="38">
        <v>537.62</v>
      </c>
      <c r="BJ7" s="38">
        <v>886.96</v>
      </c>
      <c r="BK7" s="38">
        <v>1203.71</v>
      </c>
      <c r="BL7" s="38">
        <v>1162.3599999999999</v>
      </c>
      <c r="BM7" s="38">
        <v>1047.6500000000001</v>
      </c>
      <c r="BN7" s="38">
        <v>1124.26</v>
      </c>
      <c r="BO7" s="38">
        <v>1048.23</v>
      </c>
      <c r="BP7" s="38">
        <v>682.78</v>
      </c>
      <c r="BQ7" s="38">
        <v>78.73</v>
      </c>
      <c r="BR7" s="38">
        <v>75.44</v>
      </c>
      <c r="BS7" s="38">
        <v>75.59</v>
      </c>
      <c r="BT7" s="38">
        <v>77.89</v>
      </c>
      <c r="BU7" s="38">
        <v>73.94</v>
      </c>
      <c r="BV7" s="38">
        <v>69.739999999999995</v>
      </c>
      <c r="BW7" s="38">
        <v>68.209999999999994</v>
      </c>
      <c r="BX7" s="38">
        <v>74.040000000000006</v>
      </c>
      <c r="BY7" s="38">
        <v>80.58</v>
      </c>
      <c r="BZ7" s="38">
        <v>78.92</v>
      </c>
      <c r="CA7" s="38">
        <v>100.91</v>
      </c>
      <c r="CB7" s="38">
        <v>230.81</v>
      </c>
      <c r="CC7" s="38">
        <v>243.78</v>
      </c>
      <c r="CD7" s="38">
        <v>241.97</v>
      </c>
      <c r="CE7" s="38">
        <v>238.65</v>
      </c>
      <c r="CF7" s="38">
        <v>248.09</v>
      </c>
      <c r="CG7" s="38">
        <v>248.89</v>
      </c>
      <c r="CH7" s="38">
        <v>250.84</v>
      </c>
      <c r="CI7" s="38">
        <v>235.61</v>
      </c>
      <c r="CJ7" s="38">
        <v>216.21</v>
      </c>
      <c r="CK7" s="38">
        <v>220.31</v>
      </c>
      <c r="CL7" s="38">
        <v>136.86000000000001</v>
      </c>
      <c r="CM7" s="38">
        <v>76.83</v>
      </c>
      <c r="CN7" s="38">
        <v>76.83</v>
      </c>
      <c r="CO7" s="38">
        <v>77.040000000000006</v>
      </c>
      <c r="CP7" s="38">
        <v>76.790000000000006</v>
      </c>
      <c r="CQ7" s="38" t="s">
        <v>104</v>
      </c>
      <c r="CR7" s="38">
        <v>49.89</v>
      </c>
      <c r="CS7" s="38">
        <v>49.39</v>
      </c>
      <c r="CT7" s="38">
        <v>49.25</v>
      </c>
      <c r="CU7" s="38">
        <v>50.24</v>
      </c>
      <c r="CV7" s="38">
        <v>49.68</v>
      </c>
      <c r="CW7" s="38">
        <v>58.98</v>
      </c>
      <c r="CX7" s="38">
        <v>94.65</v>
      </c>
      <c r="CY7" s="38">
        <v>94.78</v>
      </c>
      <c r="CZ7" s="38">
        <v>94.74</v>
      </c>
      <c r="DA7" s="38">
        <v>95.86</v>
      </c>
      <c r="DB7" s="38">
        <v>96.1</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dcterms:created xsi:type="dcterms:W3CDTF">2019-12-05T05:05:40Z</dcterms:created>
  <dcterms:modified xsi:type="dcterms:W3CDTF">2020-02-05T02:09:59Z</dcterms:modified>
  <cp:category/>
</cp:coreProperties>
</file>