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Nxeu9h+rqRbV02arJX9BfU+qu4g1Wi93YrkIdgIa5pHDfQSKTzcxKuX33C/znFcGndTrUseCRngW3oEtUm0PA==" workbookSaltValue="8UXM92PczOJuNcRcz66kxA==" workbookSpinCount="100000" lockStructure="1"/>
  <bookViews>
    <workbookView xWindow="0" yWindow="0" windowWidth="20490" windowHeight="825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<sst xmlns="http://schemas.openxmlformats.org/spreadsheetml/2006/main" count="229" uniqueCount="113">
  <si>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</si>
  <si>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</si>
  <si>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</si>
  <si>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</si>
  <si>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</si>
  <si>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</si>
  <si>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</si>
  <si>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</si>
  <si>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</si>
  <si>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</si>
  <si>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</si>
  <si>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</si>
  <si>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</si>
  <si>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</si>
  <si>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</si>
  <si>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</si>
  <si>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</si>
  <si>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</si>
  <si>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</si>
  <si>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</si>
  <si>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</si>
  <si>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</si>
  <si>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</si>
  <si>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</si>
  <si>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</si>
  <si>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</si>
  <si>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</si>
  <si>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</si>
  <si>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</si>
  <si>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</si>
  <si>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</si>
  <si>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</si>
  <si>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</si>
  <si>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</si>
  <si>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</si>
  <si>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</si>
  <si>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</si>
  <si>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</si>
  <si>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</si>
  <si>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</si>
  <si>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</si>
  <si>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</si>
  <si>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</si>
  <si>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</si>
  <si>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</si>
  <si>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</si>
  <si>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</si>
  <si>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</si>
  <si>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</si>
  <si>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</si>
  <si>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</si>
  <si>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</si>
  <si>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</si>
  <si>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</si>
  <si>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</si>
  <si>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</si>
  <si>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</si>
  <si>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</si>
  <si>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</si>
  <si>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</si>
  <si>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</si>
  <si>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</si>
  <si>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</si>
  <si>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</si>
  <si>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</si>
  <si>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</si>
  <si>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</si>
  <si>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</si>
  <si>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</si>
  <si>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</si>
  <si>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</si>
  <si>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</si>
  <si>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</si>
  <si>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</si>
  <si>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</si>
  <si>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</si>
  <si>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</si>
  <si>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</si>
  <si>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</si>
  <si>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</si>
  <si>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</si>
  <si>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</si>
  <si>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</si>
  <si>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</si>
  <si>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</si>
  <si>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</si>
  <si>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</si>
  <si>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</si>
  <si>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</si>
  <si>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</si>
  <si>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</si>
  <si>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</si>
  <si>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</si>
  <si>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</si>
  <si>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</si>
  <si>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</si>
  <si>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</si>
  <si>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甲良町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</si>
  <si>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</si>
  <si>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</si>
  <si>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</si>
  <si>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</si>
  <si>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</si>
  <si>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</si>
  <si>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</si>
  <si>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</si>
  <si>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</si>
  <si>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</si>
  <si>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</si>
  <si>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</si>
  <si>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耐用年数を超え早急に更新が必要な管路はなく、将来的には集中した管路の更新や修繕の負担増が考えられ、計画的な更新と財源確保が必要である。</t>
    <phoneticPr fontId="4"/>
  </si>
  <si>
    <t>　依然として、経費未回収率が40％となっている点や汚水処理原価が高い状況にあることから、将来の事業継続のための早急な経営改善を検討する必要がある。また、資産の更新・修繕を考慮すると公営企業会計へ移行を進めている中で、当町における最適な経営分析が不可欠である。</t>
    <phoneticPr fontId="4"/>
  </si>
  <si>
    <t>　収益的収支比率は、僅かながらではあるが昨年に比べ減少しており、40％程度しか回収できていない状況が続いている。また、企業債残高対事業規模比率が依然高い値となっている。経費回収率は年々微増しているものの類似団体平均値より低く、汚水処理原価は昨年に比べ下がっているものの依然高い状況が続いている。普及率がほぼ100％となっている中で水洗化率は、ほぼ横ばいとなっており、全国平均や類似団体平均と同程度で推移している。</t>
    <rPh sb="20" eb="22">
      <t>サクネン</t>
    </rPh>
    <rPh sb="23" eb="24">
      <t>クラ</t>
    </rPh>
    <rPh sb="25" eb="27">
      <t>ゲンショウ</t>
    </rPh>
    <rPh sb="120" eb="122">
      <t>サクネン</t>
    </rPh>
    <rPh sb="123" eb="124">
      <t>クラ</t>
    </rPh>
    <rPh sb="125" eb="126">
      <t>サ</t>
    </rPh>
    <rPh sb="134" eb="136">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</si>
</sst>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E4-49FE-9CC5-DF42ACEFAD7F}"/>
            </c:ext>
          </c:extLst>
        </c:ser>
        <c:dLbls>
          <c:showLegendKey val="0"/>
          <c:showVal val="0"/>
          <c:showCatName val="0"/>
          <c:showSerName val="0"/>
          <c:showPercent val="0"/>
          <c:showBubbleSize val="0"/>
        </c:dLbls>
        <c:gapWidth val="150"/>
        <c:axId val="49142400"/>
        <c:axId val="7826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CCE4-49FE-9CC5-DF42ACEFAD7F}"/>
            </c:ext>
          </c:extLst>
        </c:ser>
        <c:dLbls>
          <c:showLegendKey val="0"/>
          <c:showVal val="0"/>
          <c:showCatName val="0"/>
          <c:showSerName val="0"/>
          <c:showPercent val="0"/>
          <c:showBubbleSize val="0"/>
        </c:dLbls>
        <c:marker val="1"/>
        <c:smooth val="0"/>
        <c:axId val="49142400"/>
        <c:axId val="78263808"/>
      </c:lineChart>
      <c:dateAx>
        <c:axId val="49142400"/>
        <c:scaling>
          <c:orientation val="minMax"/>
        </c:scaling>
        <c:delete val="1"/>
        <c:axPos val="b"/>
        <c:numFmt formatCode="ge" sourceLinked="1"/>
        <c:majorTickMark val="none"/>
        <c:minorTickMark val="none"/>
        <c:tickLblPos val="none"/>
        <c:crossAx val="78263808"/>
        <c:crosses val="autoZero"/>
        <c:auto val="1"/>
        <c:lblOffset val="100"/>
        <c:baseTimeUnit val="years"/>
      </c:dateAx>
      <c:valAx>
        <c:axId val="782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76.78</c:v>
                </c:pt>
                <c:pt idx="1">
                  <c:v>88.73</c:v>
                </c:pt>
                <c:pt idx="2">
                  <c:v>77.069999999999993</c:v>
                </c:pt>
                <c:pt idx="3">
                  <c:v>79.06</c:v>
                </c:pt>
                <c:pt idx="4">
                  <c:v>0</c:v>
                </c:pt>
              </c:numCache>
            </c:numRef>
          </c:val>
          <c:extLst xmlns:c16r2="http://schemas.microsoft.com/office/drawing/2015/06/chart">
            <c:ext xmlns:c16="http://schemas.microsoft.com/office/drawing/2014/chart" uri="{C3380CC4-5D6E-409C-BE32-E72D297353CC}">
              <c16:uniqueId val="{00000000-01CE-412F-808D-6B3537E40F39}"/>
            </c:ext>
          </c:extLst>
        </c:ser>
        <c:dLbls>
          <c:showLegendKey val="0"/>
          <c:showVal val="0"/>
          <c:showCatName val="0"/>
          <c:showSerName val="0"/>
          <c:showPercent val="0"/>
          <c:showBubbleSize val="0"/>
        </c:dLbls>
        <c:gapWidth val="150"/>
        <c:axId val="33926144"/>
        <c:axId val="3392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01CE-412F-808D-6B3537E40F39}"/>
            </c:ext>
          </c:extLst>
        </c:ser>
        <c:dLbls>
          <c:showLegendKey val="0"/>
          <c:showVal val="0"/>
          <c:showCatName val="0"/>
          <c:showSerName val="0"/>
          <c:showPercent val="0"/>
          <c:showBubbleSize val="0"/>
        </c:dLbls>
        <c:marker val="1"/>
        <c:smooth val="0"/>
        <c:axId val="33926144"/>
        <c:axId val="33928320"/>
      </c:lineChart>
      <c:dateAx>
        <c:axId val="33926144"/>
        <c:scaling>
          <c:orientation val="minMax"/>
        </c:scaling>
        <c:delete val="1"/>
        <c:axPos val="b"/>
        <c:numFmt formatCode="ge" sourceLinked="1"/>
        <c:majorTickMark val="none"/>
        <c:minorTickMark val="none"/>
        <c:tickLblPos val="none"/>
        <c:crossAx val="33928320"/>
        <c:crosses val="autoZero"/>
        <c:auto val="1"/>
        <c:lblOffset val="100"/>
        <c:baseTimeUnit val="years"/>
      </c:dateAx>
      <c:valAx>
        <c:axId val="339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80.58</c:v>
                </c:pt>
                <c:pt idx="1">
                  <c:v>81.81</c:v>
                </c:pt>
                <c:pt idx="2">
                  <c:v>80.42</c:v>
                </c:pt>
                <c:pt idx="3">
                  <c:v>81.19</c:v>
                </c:pt>
                <c:pt idx="4">
                  <c:v>82.3</c:v>
                </c:pt>
              </c:numCache>
            </c:numRef>
          </c:val>
          <c:extLst xmlns:c16r2="http://schemas.microsoft.com/office/drawing/2015/06/chart">
            <c:ext xmlns:c16="http://schemas.microsoft.com/office/drawing/2014/chart" uri="{C3380CC4-5D6E-409C-BE32-E72D297353CC}">
              <c16:uniqueId val="{00000000-B91E-4BCE-8902-7ABB76EDFEF7}"/>
            </c:ext>
          </c:extLst>
        </c:ser>
        <c:dLbls>
          <c:showLegendKey val="0"/>
          <c:showVal val="0"/>
          <c:showCatName val="0"/>
          <c:showSerName val="0"/>
          <c:showPercent val="0"/>
          <c:showBubbleSize val="0"/>
        </c:dLbls>
        <c:gapWidth val="150"/>
        <c:axId val="33938816"/>
        <c:axId val="3394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B91E-4BCE-8902-7ABB76EDFEF7}"/>
            </c:ext>
          </c:extLst>
        </c:ser>
        <c:dLbls>
          <c:showLegendKey val="0"/>
          <c:showVal val="0"/>
          <c:showCatName val="0"/>
          <c:showSerName val="0"/>
          <c:showPercent val="0"/>
          <c:showBubbleSize val="0"/>
        </c:dLbls>
        <c:marker val="1"/>
        <c:smooth val="0"/>
        <c:axId val="33938816"/>
        <c:axId val="33945088"/>
      </c:lineChart>
      <c:dateAx>
        <c:axId val="33938816"/>
        <c:scaling>
          <c:orientation val="minMax"/>
        </c:scaling>
        <c:delete val="1"/>
        <c:axPos val="b"/>
        <c:numFmt formatCode="ge" sourceLinked="1"/>
        <c:majorTickMark val="none"/>
        <c:minorTickMark val="none"/>
        <c:tickLblPos val="none"/>
        <c:crossAx val="33945088"/>
        <c:crosses val="autoZero"/>
        <c:auto val="1"/>
        <c:lblOffset val="100"/>
        <c:baseTimeUnit val="years"/>
      </c:dateAx>
      <c:valAx>
        <c:axId val="339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54.05</c:v>
                </c:pt>
                <c:pt idx="1">
                  <c:v>61.37</c:v>
                </c:pt>
                <c:pt idx="2">
                  <c:v>62.08</c:v>
                </c:pt>
                <c:pt idx="3">
                  <c:v>62.69</c:v>
                </c:pt>
                <c:pt idx="4">
                  <c:v>62.63</c:v>
                </c:pt>
              </c:numCache>
            </c:numRef>
          </c:val>
          <c:extLst xmlns:c16r2="http://schemas.microsoft.com/office/drawing/2015/06/chart">
            <c:ext xmlns:c16="http://schemas.microsoft.com/office/drawing/2014/chart" uri="{C3380CC4-5D6E-409C-BE32-E72D297353CC}">
              <c16:uniqueId val="{00000000-A8C8-4448-9E6A-C05EE798AE01}"/>
            </c:ext>
          </c:extLst>
        </c:ser>
        <c:dLbls>
          <c:showLegendKey val="0"/>
          <c:showVal val="0"/>
          <c:showCatName val="0"/>
          <c:showSerName val="0"/>
          <c:showPercent val="0"/>
          <c:showBubbleSize val="0"/>
        </c:dLbls>
        <c:gapWidth val="150"/>
        <c:axId val="80898688"/>
        <c:axId val="15610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C8-4448-9E6A-C05EE798AE01}"/>
            </c:ext>
          </c:extLst>
        </c:ser>
        <c:dLbls>
          <c:showLegendKey val="0"/>
          <c:showVal val="0"/>
          <c:showCatName val="0"/>
          <c:showSerName val="0"/>
          <c:showPercent val="0"/>
          <c:showBubbleSize val="0"/>
        </c:dLbls>
        <c:marker val="1"/>
        <c:smooth val="0"/>
        <c:axId val="80898688"/>
        <c:axId val="156104192"/>
      </c:lineChart>
      <c:dateAx>
        <c:axId val="80898688"/>
        <c:scaling>
          <c:orientation val="minMax"/>
        </c:scaling>
        <c:delete val="1"/>
        <c:axPos val="b"/>
        <c:numFmt formatCode="ge" sourceLinked="1"/>
        <c:majorTickMark val="none"/>
        <c:minorTickMark val="none"/>
        <c:tickLblPos val="none"/>
        <c:crossAx val="156104192"/>
        <c:crosses val="autoZero"/>
        <c:auto val="1"/>
        <c:lblOffset val="100"/>
        <c:baseTimeUnit val="years"/>
      </c:dateAx>
      <c:valAx>
        <c:axId val="1561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3E-4F7D-9918-700483C853A0}"/>
            </c:ext>
          </c:extLst>
        </c:ser>
        <c:dLbls>
          <c:showLegendKey val="0"/>
          <c:showVal val="0"/>
          <c:showCatName val="0"/>
          <c:showSerName val="0"/>
          <c:showPercent val="0"/>
          <c:showBubbleSize val="0"/>
        </c:dLbls>
        <c:gapWidth val="150"/>
        <c:axId val="166154624"/>
        <c:axId val="1661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3E-4F7D-9918-700483C853A0}"/>
            </c:ext>
          </c:extLst>
        </c:ser>
        <c:dLbls>
          <c:showLegendKey val="0"/>
          <c:showVal val="0"/>
          <c:showCatName val="0"/>
          <c:showSerName val="0"/>
          <c:showPercent val="0"/>
          <c:showBubbleSize val="0"/>
        </c:dLbls>
        <c:marker val="1"/>
        <c:smooth val="0"/>
        <c:axId val="166154624"/>
        <c:axId val="166156544"/>
      </c:lineChart>
      <c:dateAx>
        <c:axId val="166154624"/>
        <c:scaling>
          <c:orientation val="minMax"/>
        </c:scaling>
        <c:delete val="1"/>
        <c:axPos val="b"/>
        <c:numFmt formatCode="ge" sourceLinked="1"/>
        <c:majorTickMark val="none"/>
        <c:minorTickMark val="none"/>
        <c:tickLblPos val="none"/>
        <c:crossAx val="166156544"/>
        <c:crosses val="autoZero"/>
        <c:auto val="1"/>
        <c:lblOffset val="100"/>
        <c:baseTimeUnit val="years"/>
      </c:dateAx>
      <c:valAx>
        <c:axId val="1661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E9-475A-AAD9-6B21CFD831FA}"/>
            </c:ext>
          </c:extLst>
        </c:ser>
        <c:dLbls>
          <c:showLegendKey val="0"/>
          <c:showVal val="0"/>
          <c:showCatName val="0"/>
          <c:showSerName val="0"/>
          <c:showPercent val="0"/>
          <c:showBubbleSize val="0"/>
        </c:dLbls>
        <c:gapWidth val="150"/>
        <c:axId val="33391360"/>
        <c:axId val="333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E9-475A-AAD9-6B21CFD831FA}"/>
            </c:ext>
          </c:extLst>
        </c:ser>
        <c:dLbls>
          <c:showLegendKey val="0"/>
          <c:showVal val="0"/>
          <c:showCatName val="0"/>
          <c:showSerName val="0"/>
          <c:showPercent val="0"/>
          <c:showBubbleSize val="0"/>
        </c:dLbls>
        <c:marker val="1"/>
        <c:smooth val="0"/>
        <c:axId val="33391360"/>
        <c:axId val="33393280"/>
      </c:lineChart>
      <c:dateAx>
        <c:axId val="33391360"/>
        <c:scaling>
          <c:orientation val="minMax"/>
        </c:scaling>
        <c:delete val="1"/>
        <c:axPos val="b"/>
        <c:numFmt formatCode="ge" sourceLinked="1"/>
        <c:majorTickMark val="none"/>
        <c:minorTickMark val="none"/>
        <c:tickLblPos val="none"/>
        <c:crossAx val="33393280"/>
        <c:crosses val="autoZero"/>
        <c:auto val="1"/>
        <c:lblOffset val="100"/>
        <c:baseTimeUnit val="years"/>
      </c:dateAx>
      <c:valAx>
        <c:axId val="333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BD-4869-A305-5C22DEEBC68F}"/>
            </c:ext>
          </c:extLst>
        </c:ser>
        <c:dLbls>
          <c:showLegendKey val="0"/>
          <c:showVal val="0"/>
          <c:showCatName val="0"/>
          <c:showSerName val="0"/>
          <c:showPercent val="0"/>
          <c:showBubbleSize val="0"/>
        </c:dLbls>
        <c:gapWidth val="150"/>
        <c:axId val="33412224"/>
        <c:axId val="334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BD-4869-A305-5C22DEEBC68F}"/>
            </c:ext>
          </c:extLst>
        </c:ser>
        <c:dLbls>
          <c:showLegendKey val="0"/>
          <c:showVal val="0"/>
          <c:showCatName val="0"/>
          <c:showSerName val="0"/>
          <c:showPercent val="0"/>
          <c:showBubbleSize val="0"/>
        </c:dLbls>
        <c:marker val="1"/>
        <c:smooth val="0"/>
        <c:axId val="33412224"/>
        <c:axId val="33414144"/>
      </c:lineChart>
      <c:dateAx>
        <c:axId val="33412224"/>
        <c:scaling>
          <c:orientation val="minMax"/>
        </c:scaling>
        <c:delete val="1"/>
        <c:axPos val="b"/>
        <c:numFmt formatCode="ge" sourceLinked="1"/>
        <c:majorTickMark val="none"/>
        <c:minorTickMark val="none"/>
        <c:tickLblPos val="none"/>
        <c:crossAx val="33414144"/>
        <c:crosses val="autoZero"/>
        <c:auto val="1"/>
        <c:lblOffset val="100"/>
        <c:baseTimeUnit val="years"/>
      </c:dateAx>
      <c:valAx>
        <c:axId val="334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8F-40D5-8FCA-B53424510D4A}"/>
            </c:ext>
          </c:extLst>
        </c:ser>
        <c:dLbls>
          <c:showLegendKey val="0"/>
          <c:showVal val="0"/>
          <c:showCatName val="0"/>
          <c:showSerName val="0"/>
          <c:showPercent val="0"/>
          <c:showBubbleSize val="0"/>
        </c:dLbls>
        <c:gapWidth val="150"/>
        <c:axId val="33695616"/>
        <c:axId val="337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8F-40D5-8FCA-B53424510D4A}"/>
            </c:ext>
          </c:extLst>
        </c:ser>
        <c:dLbls>
          <c:showLegendKey val="0"/>
          <c:showVal val="0"/>
          <c:showCatName val="0"/>
          <c:showSerName val="0"/>
          <c:showPercent val="0"/>
          <c:showBubbleSize val="0"/>
        </c:dLbls>
        <c:marker val="1"/>
        <c:smooth val="0"/>
        <c:axId val="33695616"/>
        <c:axId val="33705984"/>
      </c:lineChart>
      <c:dateAx>
        <c:axId val="33695616"/>
        <c:scaling>
          <c:orientation val="minMax"/>
        </c:scaling>
        <c:delete val="1"/>
        <c:axPos val="b"/>
        <c:numFmt formatCode="ge" sourceLinked="1"/>
        <c:majorTickMark val="none"/>
        <c:minorTickMark val="none"/>
        <c:tickLblPos val="none"/>
        <c:crossAx val="33705984"/>
        <c:crosses val="autoZero"/>
        <c:auto val="1"/>
        <c:lblOffset val="100"/>
        <c:baseTimeUnit val="years"/>
      </c:dateAx>
      <c:valAx>
        <c:axId val="337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4623.16</c:v>
                </c:pt>
                <c:pt idx="1">
                  <c:v>4734.1499999999996</c:v>
                </c:pt>
                <c:pt idx="2">
                  <c:v>3821.18</c:v>
                </c:pt>
                <c:pt idx="3">
                  <c:v>3648.66</c:v>
                </c:pt>
                <c:pt idx="4">
                  <c:v>3489.15</c:v>
                </c:pt>
              </c:numCache>
            </c:numRef>
          </c:val>
          <c:extLst xmlns:c16r2="http://schemas.microsoft.com/office/drawing/2015/06/chart">
            <c:ext xmlns:c16="http://schemas.microsoft.com/office/drawing/2014/chart" uri="{C3380CC4-5D6E-409C-BE32-E72D297353CC}">
              <c16:uniqueId val="{00000000-4828-45E4-B2B0-B91AB430D194}"/>
            </c:ext>
          </c:extLst>
        </c:ser>
        <c:dLbls>
          <c:showLegendKey val="0"/>
          <c:showVal val="0"/>
          <c:showCatName val="0"/>
          <c:showSerName val="0"/>
          <c:showPercent val="0"/>
          <c:showBubbleSize val="0"/>
        </c:dLbls>
        <c:gapWidth val="150"/>
        <c:axId val="33732480"/>
        <c:axId val="3373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4828-45E4-B2B0-B91AB430D194}"/>
            </c:ext>
          </c:extLst>
        </c:ser>
        <c:dLbls>
          <c:showLegendKey val="0"/>
          <c:showVal val="0"/>
          <c:showCatName val="0"/>
          <c:showSerName val="0"/>
          <c:showPercent val="0"/>
          <c:showBubbleSize val="0"/>
        </c:dLbls>
        <c:marker val="1"/>
        <c:smooth val="0"/>
        <c:axId val="33732480"/>
        <c:axId val="33734656"/>
      </c:lineChart>
      <c:dateAx>
        <c:axId val="33732480"/>
        <c:scaling>
          <c:orientation val="minMax"/>
        </c:scaling>
        <c:delete val="1"/>
        <c:axPos val="b"/>
        <c:numFmt formatCode="ge" sourceLinked="1"/>
        <c:majorTickMark val="none"/>
        <c:minorTickMark val="none"/>
        <c:tickLblPos val="none"/>
        <c:crossAx val="33734656"/>
        <c:crosses val="autoZero"/>
        <c:auto val="1"/>
        <c:lblOffset val="100"/>
        <c:baseTimeUnit val="years"/>
      </c:dateAx>
      <c:valAx>
        <c:axId val="3373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37.01</c:v>
                </c:pt>
                <c:pt idx="1">
                  <c:v>36.909999999999997</c:v>
                </c:pt>
                <c:pt idx="2">
                  <c:v>39.369999999999997</c:v>
                </c:pt>
                <c:pt idx="3">
                  <c:v>40.42</c:v>
                </c:pt>
                <c:pt idx="4">
                  <c:v>42.3</c:v>
                </c:pt>
              </c:numCache>
            </c:numRef>
          </c:val>
          <c:extLst xmlns:c16r2="http://schemas.microsoft.com/office/drawing/2015/06/chart">
            <c:ext xmlns:c16="http://schemas.microsoft.com/office/drawing/2014/chart" uri="{C3380CC4-5D6E-409C-BE32-E72D297353CC}">
              <c16:uniqueId val="{00000000-BD30-461E-A181-7EF09E1DB61C}"/>
            </c:ext>
          </c:extLst>
        </c:ser>
        <c:dLbls>
          <c:showLegendKey val="0"/>
          <c:showVal val="0"/>
          <c:showCatName val="0"/>
          <c:showSerName val="0"/>
          <c:showPercent val="0"/>
          <c:showBubbleSize val="0"/>
        </c:dLbls>
        <c:gapWidth val="150"/>
        <c:axId val="33745152"/>
        <c:axId val="3388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BD30-461E-A181-7EF09E1DB61C}"/>
            </c:ext>
          </c:extLst>
        </c:ser>
        <c:dLbls>
          <c:showLegendKey val="0"/>
          <c:showVal val="0"/>
          <c:showCatName val="0"/>
          <c:showSerName val="0"/>
          <c:showPercent val="0"/>
          <c:showBubbleSize val="0"/>
        </c:dLbls>
        <c:marker val="1"/>
        <c:smooth val="0"/>
        <c:axId val="33745152"/>
        <c:axId val="33886592"/>
      </c:lineChart>
      <c:dateAx>
        <c:axId val="33745152"/>
        <c:scaling>
          <c:orientation val="minMax"/>
        </c:scaling>
        <c:delete val="1"/>
        <c:axPos val="b"/>
        <c:numFmt formatCode="ge" sourceLinked="1"/>
        <c:majorTickMark val="none"/>
        <c:minorTickMark val="none"/>
        <c:tickLblPos val="none"/>
        <c:crossAx val="33886592"/>
        <c:crosses val="autoZero"/>
        <c:auto val="1"/>
        <c:lblOffset val="100"/>
        <c:baseTimeUnit val="years"/>
      </c:dateAx>
      <c:valAx>
        <c:axId val="338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390.64</c:v>
                </c:pt>
                <c:pt idx="1">
                  <c:v>394.72</c:v>
                </c:pt>
                <c:pt idx="2">
                  <c:v>377.31</c:v>
                </c:pt>
                <c:pt idx="3">
                  <c:v>372.97</c:v>
                </c:pt>
                <c:pt idx="4">
                  <c:v>355.17</c:v>
                </c:pt>
              </c:numCache>
            </c:numRef>
          </c:val>
          <c:extLst xmlns:c16r2="http://schemas.microsoft.com/office/drawing/2015/06/chart">
            <c:ext xmlns:c16="http://schemas.microsoft.com/office/drawing/2014/chart" uri="{C3380CC4-5D6E-409C-BE32-E72D297353CC}">
              <c16:uniqueId val="{00000000-D5BC-4957-B30E-2E3D30920884}"/>
            </c:ext>
          </c:extLst>
        </c:ser>
        <c:dLbls>
          <c:showLegendKey val="0"/>
          <c:showVal val="0"/>
          <c:showCatName val="0"/>
          <c:showSerName val="0"/>
          <c:showPercent val="0"/>
          <c:showBubbleSize val="0"/>
        </c:dLbls>
        <c:gapWidth val="150"/>
        <c:axId val="33909376"/>
        <c:axId val="339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D5BC-4957-B30E-2E3D30920884}"/>
            </c:ext>
          </c:extLst>
        </c:ser>
        <c:dLbls>
          <c:showLegendKey val="0"/>
          <c:showVal val="0"/>
          <c:showCatName val="0"/>
          <c:showSerName val="0"/>
          <c:showPercent val="0"/>
          <c:showBubbleSize val="0"/>
        </c:dLbls>
        <c:marker val="1"/>
        <c:smooth val="0"/>
        <c:axId val="33909376"/>
        <c:axId val="33911552"/>
      </c:lineChart>
      <c:dateAx>
        <c:axId val="33909376"/>
        <c:scaling>
          <c:orientation val="minMax"/>
        </c:scaling>
        <c:delete val="1"/>
        <c:axPos val="b"/>
        <c:numFmt formatCode="ge" sourceLinked="1"/>
        <c:majorTickMark val="none"/>
        <c:minorTickMark val="none"/>
        <c:tickLblPos val="none"/>
        <c:crossAx val="33911552"/>
        <c:crosses val="autoZero"/>
        <c:auto val="1"/>
        <c:lblOffset val="100"/>
        <c:baseTimeUnit val="years"/>
      </c:dateAx>
      <c:valAx>
        <c:axId val="339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 zoomScaleNormal="100" workbookViewId="0">
      <selection activeCell="BJ11" sqref="BJ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甲良町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6990</v>
      </c>
      <c r="AM8" s="68"/>
      <c r="AN8" s="68"/>
      <c r="AO8" s="68"/>
      <c r="AP8" s="68"/>
      <c r="AQ8" s="68"/>
      <c r="AR8" s="68"/>
      <c r="AS8" s="68"/>
      <c r="AT8" s="67">
        <f>データ!T6</f>
        <v>13.63</v>
      </c>
      <c r="AU8" s="67"/>
      <c r="AV8" s="67"/>
      <c r="AW8" s="67"/>
      <c r="AX8" s="67"/>
      <c r="AY8" s="67"/>
      <c r="AZ8" s="67"/>
      <c r="BA8" s="67"/>
      <c r="BB8" s="67">
        <f>データ!U6</f>
        <v>512.84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99.93</v>
      </c>
      <c r="Q10" s="67"/>
      <c r="R10" s="67"/>
      <c r="S10" s="67"/>
      <c r="T10" s="67"/>
      <c r="U10" s="67"/>
      <c r="V10" s="67"/>
      <c r="W10" s="67">
        <f>データ!Q6</f>
        <v>82.36</v>
      </c>
      <c r="X10" s="67"/>
      <c r="Y10" s="67"/>
      <c r="Z10" s="67"/>
      <c r="AA10" s="67"/>
      <c r="AB10" s="67"/>
      <c r="AC10" s="67"/>
      <c r="AD10" s="68">
        <f>データ!R6</f>
        <v>2625</v>
      </c>
      <c r="AE10" s="68"/>
      <c r="AF10" s="68"/>
      <c r="AG10" s="68"/>
      <c r="AH10" s="68"/>
      <c r="AI10" s="68"/>
      <c r="AJ10" s="68"/>
      <c r="AK10" s="2"/>
      <c r="AL10" s="68">
        <f>データ!V6</f>
        <v>6990</v>
      </c>
      <c r="AM10" s="68"/>
      <c r="AN10" s="68"/>
      <c r="AO10" s="68"/>
      <c r="AP10" s="68"/>
      <c r="AQ10" s="68"/>
      <c r="AR10" s="68"/>
      <c r="AS10" s="68"/>
      <c r="AT10" s="67">
        <f>データ!W6</f>
        <v>4.09</v>
      </c>
      <c r="AU10" s="67"/>
      <c r="AV10" s="67"/>
      <c r="AW10" s="67"/>
      <c r="AX10" s="67"/>
      <c r="AY10" s="67"/>
      <c r="AZ10" s="67"/>
      <c r="BA10" s="67"/>
      <c r="BB10" s="67">
        <f>データ!X6</f>
        <v>1709.05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3cXDWvzk+bKj4iy9xHfuxVsgsMCdzvefcNyIigfBS+AZHt0jsg0EZEhqEFN52683jth2oys/vXdTG4LUE//Mw==" saltValue="O9fRdUm6oztuGOrf3Ymv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254428</v>
      </c>
      <c r="D6" s="33">
        <f t="shared" si="3"/>
        <v>47</v>
      </c>
      <c r="E6" s="33">
        <f t="shared" si="3"/>
        <v>17</v>
      </c>
      <c r="F6" s="33">
        <f t="shared" si="3"/>
        <v>4</v>
      </c>
      <c r="G6" s="33">
        <f t="shared" si="3"/>
        <v>0</v>
      </c>
      <c r="H6" s="33" t="str">
        <f t="shared" si="3"/>
        <v>滋賀県　甲良町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99.93</v>
      </c>
      <c r="Q6" s="34">
        <f t="shared" si="3"/>
        <v>82.36</v>
      </c>
      <c r="R6" s="34">
        <f t="shared" si="3"/>
        <v>2625</v>
      </c>
      <c r="S6" s="34">
        <f t="shared" si="3"/>
        <v>6990</v>
      </c>
      <c r="T6" s="34">
        <f t="shared" si="3"/>
        <v>13.63</v>
      </c>
      <c r="U6" s="34">
        <f t="shared" si="3"/>
        <v>512.84</v>
      </c>
      <c r="V6" s="34">
        <f t="shared" si="3"/>
        <v>6990</v>
      </c>
      <c r="W6" s="34">
        <f t="shared" si="3"/>
        <v>4.09</v>
      </c>
      <c r="X6" s="34">
        <f t="shared" si="3"/>
        <v>1709.05</v>
      </c>
      <c r="Y6" s="35">
        <f>IF(Y7="",NA(),Y7)</f>
        <v>54.05</v>
      </c>
      <c r="Z6" s="35">
        <f t="shared" ref="Z6:AH6" si="4">IF(Z7="",NA(),Z7)</f>
        <v>61.37</v>
      </c>
      <c r="AA6" s="35">
        <f t="shared" si="4"/>
        <v>62.08</v>
      </c>
      <c r="AB6" s="35">
        <f t="shared" si="4"/>
        <v>62.69</v>
      </c>
      <c r="AC6" s="35">
        <f t="shared" si="4"/>
        <v>62.63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4623.16</v>
      </c>
      <c r="BG6" s="35">
        <f t="shared" ref="BG6:BO6" si="7">IF(BG7="",NA(),BG7)</f>
        <v>4734.1499999999996</v>
      </c>
      <c r="BH6" s="35">
        <f t="shared" si="7"/>
        <v>3821.18</v>
      </c>
      <c r="BI6" s="35">
        <f t="shared" si="7"/>
        <v>3648.66</v>
      </c>
      <c r="BJ6" s="35">
        <f t="shared" si="7"/>
        <v>3489.15</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37.01</v>
      </c>
      <c r="BR6" s="35">
        <f t="shared" ref="BR6:BZ6" si="8">IF(BR7="",NA(),BR7)</f>
        <v>36.909999999999997</v>
      </c>
      <c r="BS6" s="35">
        <f t="shared" si="8"/>
        <v>39.369999999999997</v>
      </c>
      <c r="BT6" s="35">
        <f t="shared" si="8"/>
        <v>40.42</v>
      </c>
      <c r="BU6" s="35">
        <f t="shared" si="8"/>
        <v>42.3</v>
      </c>
      <c r="BV6" s="35">
        <f t="shared" si="8"/>
        <v>66.56</v>
      </c>
      <c r="BW6" s="35">
        <f t="shared" si="8"/>
        <v>66.22</v>
      </c>
      <c r="BX6" s="35">
        <f t="shared" si="8"/>
        <v>69.87</v>
      </c>
      <c r="BY6" s="35">
        <f t="shared" si="8"/>
        <v>74.3</v>
      </c>
      <c r="BZ6" s="35">
        <f t="shared" si="8"/>
        <v>72.260000000000005</v>
      </c>
      <c r="CA6" s="34" t="str">
        <f>IF(CA7="","",IF(CA7="-","【-】","【"&amp;SUBSTITUTE(TEXT(CA7,"#,##0.00"),"-","△")&amp;"】"))</f>
        <v>【74.48】</v>
      </c>
      <c r="CB6" s="35">
        <f>IF(CB7="",NA(),CB7)</f>
        <v>390.64</v>
      </c>
      <c r="CC6" s="35">
        <f t="shared" ref="CC6:CK6" si="9">IF(CC7="",NA(),CC7)</f>
        <v>394.72</v>
      </c>
      <c r="CD6" s="35">
        <f t="shared" si="9"/>
        <v>377.31</v>
      </c>
      <c r="CE6" s="35">
        <f t="shared" si="9"/>
        <v>372.97</v>
      </c>
      <c r="CF6" s="35">
        <f t="shared" si="9"/>
        <v>355.17</v>
      </c>
      <c r="CG6" s="35">
        <f t="shared" si="9"/>
        <v>244.29</v>
      </c>
      <c r="CH6" s="35">
        <f t="shared" si="9"/>
        <v>246.72</v>
      </c>
      <c r="CI6" s="35">
        <f t="shared" si="9"/>
        <v>234.96</v>
      </c>
      <c r="CJ6" s="35">
        <f t="shared" si="9"/>
        <v>221.81</v>
      </c>
      <c r="CK6" s="35">
        <f t="shared" si="9"/>
        <v>230.02</v>
      </c>
      <c r="CL6" s="34" t="str">
        <f>IF(CL7="","",IF(CL7="-","【-】","【"&amp;SUBSTITUTE(TEXT(CL7,"#,##0.00"),"-","△")&amp;"】"))</f>
        <v>【219.46】</v>
      </c>
      <c r="CM6" s="35">
        <f>IF(CM7="",NA(),CM7)</f>
        <v>76.78</v>
      </c>
      <c r="CN6" s="35">
        <f t="shared" ref="CN6:CV6" si="10">IF(CN7="",NA(),CN7)</f>
        <v>88.73</v>
      </c>
      <c r="CO6" s="35">
        <f t="shared" si="10"/>
        <v>77.069999999999993</v>
      </c>
      <c r="CP6" s="35">
        <f t="shared" si="10"/>
        <v>79.06</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80.58</v>
      </c>
      <c r="CY6" s="35">
        <f t="shared" ref="CY6:DG6" si="11">IF(CY7="",NA(),CY7)</f>
        <v>81.81</v>
      </c>
      <c r="CZ6" s="35">
        <f t="shared" si="11"/>
        <v>80.42</v>
      </c>
      <c r="DA6" s="35">
        <f t="shared" si="11"/>
        <v>81.19</v>
      </c>
      <c r="DB6" s="35">
        <f t="shared" si="11"/>
        <v>82.3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254428</v>
      </c>
      <c r="D7" s="37">
        <v>47</v>
      </c>
      <c r="E7" s="37">
        <v>17</v>
      </c>
      <c r="F7" s="37">
        <v>4</v>
      </c>
      <c r="G7" s="37">
        <v>0</v>
      </c>
      <c r="H7" s="37" t="s">
        <v>97</v>
      </c>
      <c r="I7" s="37" t="s">
        <v>98</v>
      </c>
      <c r="J7" s="37" t="s">
        <v>99</v>
      </c>
      <c r="K7" s="37" t="s">
        <v>100</v>
      </c>
      <c r="L7" s="37" t="s">
        <v>101</v>
      </c>
      <c r="M7" s="37" t="s">
        <v>102</v>
      </c>
      <c r="N7" s="38" t="s">
        <v>103</v>
      </c>
      <c r="O7" s="38" t="s">
        <v>104</v>
      </c>
      <c r="P7" s="38">
        <v>99.93</v>
      </c>
      <c r="Q7" s="38">
        <v>82.36</v>
      </c>
      <c r="R7" s="38">
        <v>2625</v>
      </c>
      <c r="S7" s="38">
        <v>6990</v>
      </c>
      <c r="T7" s="38">
        <v>13.63</v>
      </c>
      <c r="U7" s="38">
        <v>512.84</v>
      </c>
      <c r="V7" s="38">
        <v>6990</v>
      </c>
      <c r="W7" s="38">
        <v>4.09</v>
      </c>
      <c r="X7" s="38">
        <v>1709.05</v>
      </c>
      <c r="Y7" s="38">
        <v>54.05</v>
      </c>
      <c r="Z7" s="38">
        <v>61.37</v>
      </c>
      <c r="AA7" s="38">
        <v>62.08</v>
      </c>
      <c r="AB7" s="38">
        <v>62.69</v>
      </c>
      <c r="AC7" s="38">
        <v>62.63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4623.16</v>
      </c>
      <c r="BG7" s="38">
        <v>4734.1499999999996</v>
      </c>
      <c r="BH7" s="38">
        <v>3821.18</v>
      </c>
      <c r="BI7" s="38">
        <v>3648.66</v>
      </c>
      <c r="BJ7" s="38">
        <v>3489.15</v>
      </c>
      <c r="BK7" s="38">
        <v>1436</v>
      </c>
      <c r="BL7" s="38">
        <v>1434.89</v>
      </c>
      <c r="BM7" s="38">
        <v>1298.9100000000001</v>
      </c>
      <c r="BN7" s="38">
        <v>1243.71</v>
      </c>
      <c r="BO7" s="38">
        <v>1194.1500000000001</v>
      </c>
      <c r="BP7" s="38">
        <v>1209.4000000000001</v>
      </c>
      <c r="BQ7" s="38">
        <v>37.01</v>
      </c>
      <c r="BR7" s="38">
        <v>36.909999999999997</v>
      </c>
      <c r="BS7" s="38">
        <v>39.369999999999997</v>
      </c>
      <c r="BT7" s="38">
        <v>40.42</v>
      </c>
      <c r="BU7" s="38">
        <v>42.3</v>
      </c>
      <c r="BV7" s="38">
        <v>66.56</v>
      </c>
      <c r="BW7" s="38">
        <v>66.22</v>
      </c>
      <c r="BX7" s="38">
        <v>69.87</v>
      </c>
      <c r="BY7" s="38">
        <v>74.3</v>
      </c>
      <c r="BZ7" s="38">
        <v>72.260000000000005</v>
      </c>
      <c r="CA7" s="38">
        <v>74.48</v>
      </c>
      <c r="CB7" s="38">
        <v>390.64</v>
      </c>
      <c r="CC7" s="38">
        <v>394.72</v>
      </c>
      <c r="CD7" s="38">
        <v>377.31</v>
      </c>
      <c r="CE7" s="38">
        <v>372.97</v>
      </c>
      <c r="CF7" s="38">
        <v>355.17</v>
      </c>
      <c r="CG7" s="38">
        <v>244.29</v>
      </c>
      <c r="CH7" s="38">
        <v>246.72</v>
      </c>
      <c r="CI7" s="38">
        <v>234.96</v>
      </c>
      <c r="CJ7" s="38">
        <v>221.81</v>
      </c>
      <c r="CK7" s="38">
        <v>230.02</v>
      </c>
      <c r="CL7" s="38">
        <v>219.46</v>
      </c>
      <c r="CM7" s="38">
        <v>76.78</v>
      </c>
      <c r="CN7" s="38">
        <v>88.73</v>
      </c>
      <c r="CO7" s="38">
        <v>77.069999999999993</v>
      </c>
      <c r="CP7" s="38">
        <v>79.06</v>
      </c>
      <c r="CQ7" s="38" t="s">
        <v>103</v>
      </c>
      <c r="CR7" s="38">
        <v>43.58</v>
      </c>
      <c r="CS7" s="38">
        <v>41.35</v>
      </c>
      <c r="CT7" s="38">
        <v>42.9</v>
      </c>
      <c r="CU7" s="38">
        <v>43.36</v>
      </c>
      <c r="CV7" s="38">
        <v>42.56</v>
      </c>
      <c r="CW7" s="38">
        <v>42.82</v>
      </c>
      <c r="CX7" s="38">
        <v>80.58</v>
      </c>
      <c r="CY7" s="38">
        <v>81.81</v>
      </c>
      <c r="CZ7" s="38">
        <v>80.42</v>
      </c>
      <c r="DA7" s="38">
        <v>81.19</v>
      </c>
      <c r="DB7" s="38">
        <v>82.3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kensui</cp:lastModifiedBy>
  <cp:lastPrinted>2020-02-04T09:41:35Z</cp:lastPrinted>
  <dcterms:created xsi:type="dcterms:W3CDTF">2019-12-05T05:13:05Z</dcterms:created>
  <dcterms:modified xsi:type="dcterms:W3CDTF">2020-02-06T06:37:52Z</dcterms:modified>
  <cp:category/>
</cp:coreProperties>
</file>