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ibun1\部門フォルダ\10 上下水道課\水道\H31年度\各調査・アンケート\公営企業に係る経営比較分析表（平成30年度決算）の分析等について\"/>
    </mc:Choice>
  </mc:AlternateContent>
  <workbookProtection workbookAlgorithmName="SHA-512" workbookHashValue="QCg7S29j5hovLDtRT8KC4dqqRLANGG7nRS0tTvJSI/Gk1xGn2uwIlLca7WtqalLr7Iwuh0MdUqzu+sT0yXddpg==" workbookSaltValue="FpkrP5JmIdQHLHj1uGQkyQ==" workbookSpinCount="100000" lockStructure="1"/>
  <bookViews>
    <workbookView xWindow="0" yWindow="0" windowWidth="20490" windowHeight="76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<sst xmlns="http://schemas.openxmlformats.org/spreadsheetml/2006/main" count="286" uniqueCount="108">
  <si>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</si>
  <si>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</si>
  <si>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</si>
  <si>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</si>
  <si>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</si>
  <si>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</si>
  <si>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</si>
  <si>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</si>
  <si>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</si>
  <si>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</si>
  <si>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</si>
  <si>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</si>
  <si>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</si>
  <si>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</si>
  <si>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</si>
  <si>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</si>
  <si>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</si>
  <si>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</si>
  <si>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</si>
  <si>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</si>
  <si>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</si>
  <si>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</si>
  <si>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</si>
  <si>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</si>
  <si>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</si>
  <si>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</si>
  <si>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</si>
  <si>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</si>
  <si>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</si>
  <si>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</si>
  <si>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</si>
  <si>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</si>
  <si>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</si>
  <si>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</si>
  <si>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</si>
  <si>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</si>
  <si>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</si>
  <si>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</si>
  <si>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</si>
  <si>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</si>
  <si>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</si>
  <si>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</si>
  <si>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</si>
  <si>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</si>
  <si>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</si>
  <si>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</si>
  <si>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</si>
  <si>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</si>
  <si>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</si>
  <si>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</si>
  <si>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</si>
  <si>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</si>
  <si>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</si>
  <si>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</si>
  <si>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</si>
  <si>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</si>
  <si>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</si>
  <si>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</si>
  <si>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</si>
  <si>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</si>
  <si>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</si>
  <si>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</si>
  <si>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</si>
  <si>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</si>
  <si>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</si>
  <si>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</si>
  <si>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</si>
  <si>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</si>
  <si>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</si>
  <si>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</si>
  <si>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</si>
  <si>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</si>
  <si>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</si>
  <si>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</si>
  <si>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</si>
  <si>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</si>
  <si>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</si>
  <si>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</si>
  <si>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</si>
  <si>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</si>
  <si>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</si>
  <si>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</si>
  <si>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</si>
  <si>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</si>
  <si>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</si>
  <si>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</si>
  <si>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</si>
  <si>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</si>
  <si>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</si>
  <si>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</si>
  <si>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</si>
  <si>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</si>
  <si>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</si>
  <si>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</si>
  <si>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</si>
  <si>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</si>
  <si>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</si>
  <si>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</si>
  <si>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</si>
  <si>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</si>
  <si>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</si>
  <si>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</si>
  <si>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</si>
  <si>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</si>
  <si>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</si>
  <si>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収益的収支比率、料金回収率においては、前年度と比較して3.43％、2.58％低下しておりますが、これは浄水場耐震診断業務、管路耐震化・更新計画作成業務による総係費の増加が主な要因です。
　累積欠損比率が前年度に比べ大幅に増加していますが、これは前述の総係費の増加、資産修正による特別損失の増加が主な要因です。
　企業債残高対給水収益比率について類似団体と比べて高い水準にあり財政を圧迫しており、今後の更新計画について注視する必要があります。
　有収率は類似団体と比較しても大きな乖離はありませんが、漏水調査を行い有収率の向上に努めます。
</t>
    <rPh sb="20" eb="23">
      <t>ゼンネンド</t>
    </rPh>
    <rPh sb="24" eb="26">
      <t>ヒカク</t>
    </rPh>
    <rPh sb="39" eb="41">
      <t>テイカ</t>
    </rPh>
    <rPh sb="52" eb="55">
      <t>ジョウスイジョウ</t>
    </rPh>
    <rPh sb="55" eb="57">
      <t>タイシン</t>
    </rPh>
    <rPh sb="57" eb="59">
      <t>シンダン</t>
    </rPh>
    <rPh sb="59" eb="61">
      <t>ギョウム</t>
    </rPh>
    <rPh sb="79" eb="80">
      <t>ソウ</t>
    </rPh>
    <rPh sb="80" eb="81">
      <t>カカリ</t>
    </rPh>
    <rPh sb="81" eb="82">
      <t>ヒ</t>
    </rPh>
    <rPh sb="83" eb="85">
      <t>ゾウカ</t>
    </rPh>
    <rPh sb="86" eb="87">
      <t>オモ</t>
    </rPh>
    <rPh sb="88" eb="90">
      <t>ヨウイン</t>
    </rPh>
    <rPh sb="95" eb="97">
      <t>ルイセキ</t>
    </rPh>
    <rPh sb="97" eb="99">
      <t>ケッソン</t>
    </rPh>
    <rPh sb="99" eb="101">
      <t>ヒリツ</t>
    </rPh>
    <rPh sb="102" eb="104">
      <t>ゼンネン</t>
    </rPh>
    <rPh sb="104" eb="105">
      <t>ド</t>
    </rPh>
    <rPh sb="106" eb="107">
      <t>クラ</t>
    </rPh>
    <rPh sb="108" eb="110">
      <t>オオハバ</t>
    </rPh>
    <rPh sb="111" eb="113">
      <t>ゾウカ</t>
    </rPh>
    <rPh sb="123" eb="125">
      <t>ゼンジュツ</t>
    </rPh>
    <rPh sb="126" eb="127">
      <t>ソウ</t>
    </rPh>
    <rPh sb="127" eb="128">
      <t>カカリ</t>
    </rPh>
    <rPh sb="130" eb="132">
      <t>ゾウカ</t>
    </rPh>
    <rPh sb="133" eb="135">
      <t>シサン</t>
    </rPh>
    <rPh sb="135" eb="137">
      <t>シュウセイ</t>
    </rPh>
    <rPh sb="140" eb="142">
      <t>トクベツ</t>
    </rPh>
    <rPh sb="142" eb="144">
      <t>ソンシツ</t>
    </rPh>
    <rPh sb="145" eb="147">
      <t>ゾウカ</t>
    </rPh>
    <rPh sb="148" eb="149">
      <t>オモ</t>
    </rPh>
    <rPh sb="150" eb="152">
      <t>ヨウイン</t>
    </rPh>
    <rPh sb="250" eb="252">
      <t>ロウスイ</t>
    </rPh>
    <rPh sb="252" eb="254">
      <t>チョウサ</t>
    </rPh>
    <rPh sb="255" eb="256">
      <t>オコナ</t>
    </rPh>
    <rPh sb="257" eb="259">
      <t>ユウシュウ</t>
    </rPh>
    <rPh sb="259" eb="260">
      <t>リツ</t>
    </rPh>
    <rPh sb="261" eb="263">
      <t>コウジョウ</t>
    </rPh>
    <rPh sb="264" eb="265">
      <t>ツト</t>
    </rPh>
    <phoneticPr fontId="4"/>
  </si>
  <si>
    <t>　現状、法定耐用年数を経過した管路はありませんが、今後の大地震に備え、浄水場および管路の耐震化を図る必要があります。また、今後管路等の施設の老朽化考えると、大規模な支出が予想されることから、アセットマネジメント（資産管理計画）をもとに中長期の計画的・効率的な施設の更新と財源確保を進めていく必要があります。</t>
    <rPh sb="1" eb="3">
      <t>ゲンジョウ</t>
    </rPh>
    <rPh sb="4" eb="6">
      <t>ホウテイ</t>
    </rPh>
    <rPh sb="6" eb="8">
      <t>タイヨウ</t>
    </rPh>
    <rPh sb="8" eb="10">
      <t>ネンスウ</t>
    </rPh>
    <rPh sb="11" eb="13">
      <t>ケイカ</t>
    </rPh>
    <rPh sb="15" eb="17">
      <t>カンロ</t>
    </rPh>
    <rPh sb="25" eb="27">
      <t>コンゴ</t>
    </rPh>
    <rPh sb="28" eb="31">
      <t>ダイジシン</t>
    </rPh>
    <rPh sb="32" eb="33">
      <t>ソナ</t>
    </rPh>
    <rPh sb="35" eb="38">
      <t>ジョウスイジョウ</t>
    </rPh>
    <rPh sb="41" eb="43">
      <t>カンロ</t>
    </rPh>
    <rPh sb="44" eb="46">
      <t>タイシン</t>
    </rPh>
    <rPh sb="46" eb="47">
      <t>バ</t>
    </rPh>
    <rPh sb="48" eb="49">
      <t>ハカ</t>
    </rPh>
    <rPh sb="50" eb="52">
      <t>ヒツヨウ</t>
    </rPh>
    <rPh sb="61" eb="63">
      <t>コンゴ</t>
    </rPh>
    <rPh sb="63" eb="65">
      <t>カンロ</t>
    </rPh>
    <rPh sb="65" eb="66">
      <t>ナド</t>
    </rPh>
    <rPh sb="67" eb="69">
      <t>シセツ</t>
    </rPh>
    <rPh sb="70" eb="73">
      <t>ロウキュウカ</t>
    </rPh>
    <rPh sb="73" eb="74">
      <t>カンガ</t>
    </rPh>
    <rPh sb="78" eb="81">
      <t>ダイキボ</t>
    </rPh>
    <rPh sb="82" eb="84">
      <t>シシュツ</t>
    </rPh>
    <rPh sb="85" eb="87">
      <t>ヨソウ</t>
    </rPh>
    <rPh sb="106" eb="108">
      <t>シサン</t>
    </rPh>
    <rPh sb="108" eb="110">
      <t>カンリ</t>
    </rPh>
    <rPh sb="110" eb="112">
      <t>ケイカク</t>
    </rPh>
    <rPh sb="117" eb="120">
      <t>チュウチョウキ</t>
    </rPh>
    <rPh sb="121" eb="124">
      <t>ケイカクテキ</t>
    </rPh>
    <rPh sb="125" eb="128">
      <t>コウリツテキ</t>
    </rPh>
    <rPh sb="129" eb="131">
      <t>シセツ</t>
    </rPh>
    <rPh sb="132" eb="134">
      <t>コウシン</t>
    </rPh>
    <rPh sb="135" eb="137">
      <t>ザイゲン</t>
    </rPh>
    <rPh sb="137" eb="139">
      <t>カクホ</t>
    </rPh>
    <rPh sb="140" eb="141">
      <t>スス</t>
    </rPh>
    <rPh sb="145" eb="147">
      <t>ヒツヨウ</t>
    </rPh>
    <phoneticPr fontId="4"/>
  </si>
  <si>
    <t>　今後の人口減少に伴う給水収益の減収、企業債残高の負担等により、厳しい経営状況となることが予想されます。施設の更新等に備えた財源の確保を図るため、更なる費用の削減や投資の効率化に取り組み、持続可能な経営を行っていけるよう努力したうえで、料金の見直しを考える必要があります。</t>
    <rPh sb="1" eb="3">
      <t>コンゴ</t>
    </rPh>
    <rPh sb="4" eb="6">
      <t>ジンコウ</t>
    </rPh>
    <rPh sb="6" eb="8">
      <t>ゲンショウ</t>
    </rPh>
    <rPh sb="9" eb="10">
      <t>トモナ</t>
    </rPh>
    <rPh sb="11" eb="13">
      <t>キュウスイ</t>
    </rPh>
    <rPh sb="13" eb="15">
      <t>シュウエキ</t>
    </rPh>
    <rPh sb="16" eb="18">
      <t>ゲンシュウ</t>
    </rPh>
    <rPh sb="19" eb="21">
      <t>キギョウ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</si>
</sst>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042-40A6-B716-3233569039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0.44</c:v>
                </c:pt>
                <c:pt idx="4">
                  <c:v>0.52</c:v>
                </c:pt>
              </c:numCache>
            </c:numRef>
          </c:val>
          <c:smooth val="0"/>
          <c:extLst>
            <c:ext xmlns:c16="http://schemas.microsoft.com/office/drawing/2014/chart" uri="{C3380CC4-5D6E-409C-BE32-E72D297353CC}">
              <c16:uniqueId val="{00000001-4042-40A6-B716-3233569039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0</c:v>
                </c:pt>
                <c:pt idx="3">
                  <c:v>28.66</c:v>
                </c:pt>
                <c:pt idx="4">
                  <c:v>65.790000000000006</c:v>
                </c:pt>
              </c:numCache>
            </c:numRef>
          </c:val>
          <c:extLst>
            <c:ext xmlns:c16="http://schemas.microsoft.com/office/drawing/2014/chart" uri="{C3380CC4-5D6E-409C-BE32-E72D297353CC}">
              <c16:uniqueId val="{00000000-67CF-41B6-892B-E06EA2DF62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50.24</c:v>
                </c:pt>
                <c:pt idx="4">
                  <c:v>50.29</c:v>
                </c:pt>
              </c:numCache>
            </c:numRef>
          </c:val>
          <c:smooth val="0"/>
          <c:extLst>
            <c:ext xmlns:c16="http://schemas.microsoft.com/office/drawing/2014/chart" uri="{C3380CC4-5D6E-409C-BE32-E72D297353CC}">
              <c16:uniqueId val="{00000001-67CF-41B6-892B-E06EA2DF62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0</c:v>
                </c:pt>
                <c:pt idx="3">
                  <c:v>82.1</c:v>
                </c:pt>
                <c:pt idx="4">
                  <c:v>81.52</c:v>
                </c:pt>
              </c:numCache>
            </c:numRef>
          </c:val>
          <c:extLst>
            <c:ext xmlns:c16="http://schemas.microsoft.com/office/drawing/2014/chart" uri="{C3380CC4-5D6E-409C-BE32-E72D297353CC}">
              <c16:uniqueId val="{00000000-BB0F-49FF-86E4-F195E2DFA98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78.650000000000006</c:v>
                </c:pt>
                <c:pt idx="4">
                  <c:v>77.73</c:v>
                </c:pt>
              </c:numCache>
            </c:numRef>
          </c:val>
          <c:smooth val="0"/>
          <c:extLst>
            <c:ext xmlns:c16="http://schemas.microsoft.com/office/drawing/2014/chart" uri="{C3380CC4-5D6E-409C-BE32-E72D297353CC}">
              <c16:uniqueId val="{00000001-BB0F-49FF-86E4-F195E2DFA98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0</c:v>
                </c:pt>
                <c:pt idx="3">
                  <c:v>81.25</c:v>
                </c:pt>
                <c:pt idx="4">
                  <c:v>77.819999999999993</c:v>
                </c:pt>
              </c:numCache>
            </c:numRef>
          </c:val>
          <c:extLst>
            <c:ext xmlns:c16="http://schemas.microsoft.com/office/drawing/2014/chart" uri="{C3380CC4-5D6E-409C-BE32-E72D297353CC}">
              <c16:uniqueId val="{00000000-1876-48AF-8FAE-679CC09C48E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104.47</c:v>
                </c:pt>
                <c:pt idx="4">
                  <c:v>103.81</c:v>
                </c:pt>
              </c:numCache>
            </c:numRef>
          </c:val>
          <c:smooth val="0"/>
          <c:extLst>
            <c:ext xmlns:c16="http://schemas.microsoft.com/office/drawing/2014/chart" uri="{C3380CC4-5D6E-409C-BE32-E72D297353CC}">
              <c16:uniqueId val="{00000001-1876-48AF-8FAE-679CC09C48E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0</c:v>
                </c:pt>
                <c:pt idx="3">
                  <c:v>8.2200000000000006</c:v>
                </c:pt>
                <c:pt idx="4">
                  <c:v>15.67</c:v>
                </c:pt>
              </c:numCache>
            </c:numRef>
          </c:val>
          <c:extLst>
            <c:ext xmlns:c16="http://schemas.microsoft.com/office/drawing/2014/chart" uri="{C3380CC4-5D6E-409C-BE32-E72D297353CC}">
              <c16:uniqueId val="{00000000-F234-4472-B4B6-F291C08553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45.14</c:v>
                </c:pt>
                <c:pt idx="4">
                  <c:v>45.85</c:v>
                </c:pt>
              </c:numCache>
            </c:numRef>
          </c:val>
          <c:smooth val="0"/>
          <c:extLst>
            <c:ext xmlns:c16="http://schemas.microsoft.com/office/drawing/2014/chart" uri="{C3380CC4-5D6E-409C-BE32-E72D297353CC}">
              <c16:uniqueId val="{00000001-F234-4472-B4B6-F291C08553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F91-4F72-ACEA-AAA0B7898D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13.58</c:v>
                </c:pt>
                <c:pt idx="4">
                  <c:v>14.13</c:v>
                </c:pt>
              </c:numCache>
            </c:numRef>
          </c:val>
          <c:smooth val="0"/>
          <c:extLst>
            <c:ext xmlns:c16="http://schemas.microsoft.com/office/drawing/2014/chart" uri="{C3380CC4-5D6E-409C-BE32-E72D297353CC}">
              <c16:uniqueId val="{00000001-AF91-4F72-ACEA-AAA0B7898D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18.77</c:v>
                </c:pt>
                <c:pt idx="4">
                  <c:v>88.23</c:v>
                </c:pt>
              </c:numCache>
            </c:numRef>
          </c:val>
          <c:extLst>
            <c:ext xmlns:c16="http://schemas.microsoft.com/office/drawing/2014/chart" uri="{C3380CC4-5D6E-409C-BE32-E72D297353CC}">
              <c16:uniqueId val="{00000000-2A75-41BD-BAE3-59ADE6C911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16.399999999999999</c:v>
                </c:pt>
                <c:pt idx="4">
                  <c:v>25.66</c:v>
                </c:pt>
              </c:numCache>
            </c:numRef>
          </c:val>
          <c:smooth val="0"/>
          <c:extLst>
            <c:ext xmlns:c16="http://schemas.microsoft.com/office/drawing/2014/chart" uri="{C3380CC4-5D6E-409C-BE32-E72D297353CC}">
              <c16:uniqueId val="{00000001-2A75-41BD-BAE3-59ADE6C911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0</c:v>
                </c:pt>
                <c:pt idx="3">
                  <c:v>371.89</c:v>
                </c:pt>
                <c:pt idx="4">
                  <c:v>285.08999999999997</c:v>
                </c:pt>
              </c:numCache>
            </c:numRef>
          </c:val>
          <c:extLst>
            <c:ext xmlns:c16="http://schemas.microsoft.com/office/drawing/2014/chart" uri="{C3380CC4-5D6E-409C-BE32-E72D297353CC}">
              <c16:uniqueId val="{00000000-4FE4-465E-A945-27EC95418C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293.23</c:v>
                </c:pt>
                <c:pt idx="4">
                  <c:v>300.14</c:v>
                </c:pt>
              </c:numCache>
            </c:numRef>
          </c:val>
          <c:smooth val="0"/>
          <c:extLst>
            <c:ext xmlns:c16="http://schemas.microsoft.com/office/drawing/2014/chart" uri="{C3380CC4-5D6E-409C-BE32-E72D297353CC}">
              <c16:uniqueId val="{00000001-4FE4-465E-A945-27EC95418C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1096.8900000000001</c:v>
                </c:pt>
                <c:pt idx="4">
                  <c:v>1019.72</c:v>
                </c:pt>
              </c:numCache>
            </c:numRef>
          </c:val>
          <c:extLst>
            <c:ext xmlns:c16="http://schemas.microsoft.com/office/drawing/2014/chart" uri="{C3380CC4-5D6E-409C-BE32-E72D297353CC}">
              <c16:uniqueId val="{00000000-6AD1-4D02-9044-16B685B831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542.29999999999995</c:v>
                </c:pt>
                <c:pt idx="4">
                  <c:v>566.65</c:v>
                </c:pt>
              </c:numCache>
            </c:numRef>
          </c:val>
          <c:smooth val="0"/>
          <c:extLst>
            <c:ext xmlns:c16="http://schemas.microsoft.com/office/drawing/2014/chart" uri="{C3380CC4-5D6E-409C-BE32-E72D297353CC}">
              <c16:uniqueId val="{00000001-6AD1-4D02-9044-16B685B831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0</c:v>
                </c:pt>
                <c:pt idx="3">
                  <c:v>58.15</c:v>
                </c:pt>
                <c:pt idx="4">
                  <c:v>55.57</c:v>
                </c:pt>
              </c:numCache>
            </c:numRef>
          </c:val>
          <c:extLst>
            <c:ext xmlns:c16="http://schemas.microsoft.com/office/drawing/2014/chart" uri="{C3380CC4-5D6E-409C-BE32-E72D297353CC}">
              <c16:uniqueId val="{00000000-D126-496C-88F5-142019F84F1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87.51</c:v>
                </c:pt>
                <c:pt idx="4">
                  <c:v>84.77</c:v>
                </c:pt>
              </c:numCache>
            </c:numRef>
          </c:val>
          <c:smooth val="0"/>
          <c:extLst>
            <c:ext xmlns:c16="http://schemas.microsoft.com/office/drawing/2014/chart" uri="{C3380CC4-5D6E-409C-BE32-E72D297353CC}">
              <c16:uniqueId val="{00000001-D126-496C-88F5-142019F84F1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0</c:v>
                </c:pt>
                <c:pt idx="3">
                  <c:v>273.48</c:v>
                </c:pt>
                <c:pt idx="4">
                  <c:v>288.55</c:v>
                </c:pt>
              </c:numCache>
            </c:numRef>
          </c:val>
          <c:extLst>
            <c:ext xmlns:c16="http://schemas.microsoft.com/office/drawing/2014/chart" uri="{C3380CC4-5D6E-409C-BE32-E72D297353CC}">
              <c16:uniqueId val="{00000000-1BFC-4BB9-BFE8-93487B2A9D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218.42</c:v>
                </c:pt>
                <c:pt idx="4">
                  <c:v>227.27</c:v>
                </c:pt>
              </c:numCache>
            </c:numRef>
          </c:val>
          <c:smooth val="0"/>
          <c:extLst>
            <c:ext xmlns:c16="http://schemas.microsoft.com/office/drawing/2014/chart" uri="{C3380CC4-5D6E-409C-BE32-E72D297353CC}">
              <c16:uniqueId val="{00000001-1BFC-4BB9-BFE8-93487B2A9D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T89" sqref="BT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豊郷町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その他</v>
      </c>
      <c r="AE8" s="82"/>
      <c r="AF8" s="82"/>
      <c r="AG8" s="82"/>
      <c r="AH8" s="82"/>
      <c r="AI8" s="82"/>
      <c r="AJ8" s="82"/>
      <c r="AK8" s="4"/>
      <c r="AL8" s="70">
        <f>データ!$R$6</f>
        <v>7349</v>
      </c>
      <c r="AM8" s="70"/>
      <c r="AN8" s="70"/>
      <c r="AO8" s="70"/>
      <c r="AP8" s="70"/>
      <c r="AQ8" s="70"/>
      <c r="AR8" s="70"/>
      <c r="AS8" s="70"/>
      <c r="AT8" s="66">
        <f>データ!$S$6</f>
        <v>7.8</v>
      </c>
      <c r="AU8" s="67"/>
      <c r="AV8" s="67"/>
      <c r="AW8" s="67"/>
      <c r="AX8" s="67"/>
      <c r="AY8" s="67"/>
      <c r="AZ8" s="67"/>
      <c r="BA8" s="67"/>
      <c r="BB8" s="69">
        <f>データ!$T$6</f>
        <v>942.18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39.19</v>
      </c>
      <c r="J10" s="67"/>
      <c r="K10" s="67"/>
      <c r="L10" s="67"/>
      <c r="M10" s="67"/>
      <c r="N10" s="67"/>
      <c r="O10" s="68"/>
      <c r="P10" s="69">
        <f>データ!$P$6</f>
        <v>92.32</v>
      </c>
      <c r="Q10" s="69"/>
      <c r="R10" s="69"/>
      <c r="S10" s="69"/>
      <c r="T10" s="69"/>
      <c r="U10" s="69"/>
      <c r="V10" s="69"/>
      <c r="W10" s="70">
        <f>データ!$Q$6</f>
        <v>2916</v>
      </c>
      <c r="X10" s="70"/>
      <c r="Y10" s="70"/>
      <c r="Z10" s="70"/>
      <c r="AA10" s="70"/>
      <c r="AB10" s="70"/>
      <c r="AC10" s="70"/>
      <c r="AD10" s="2"/>
      <c r="AE10" s="2"/>
      <c r="AF10" s="2"/>
      <c r="AG10" s="2"/>
      <c r="AH10" s="4"/>
      <c r="AI10" s="4"/>
      <c r="AJ10" s="4"/>
      <c r="AK10" s="4"/>
      <c r="AL10" s="70">
        <f>データ!$U$6</f>
        <v>6783</v>
      </c>
      <c r="AM10" s="70"/>
      <c r="AN10" s="70"/>
      <c r="AO10" s="70"/>
      <c r="AP10" s="70"/>
      <c r="AQ10" s="70"/>
      <c r="AR10" s="70"/>
      <c r="AS10" s="70"/>
      <c r="AT10" s="66">
        <f>データ!$V$6</f>
        <v>7.8</v>
      </c>
      <c r="AU10" s="67"/>
      <c r="AV10" s="67"/>
      <c r="AW10" s="67"/>
      <c r="AX10" s="67"/>
      <c r="AY10" s="67"/>
      <c r="AZ10" s="67"/>
      <c r="BA10" s="67"/>
      <c r="BB10" s="69">
        <f>データ!$W$6</f>
        <v>869.62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8MChFzGRqP28EPABQ6CpxV5Osiriu+w55kmqz6Xh1Vk6SXE1fcbtzMmOktZqU4pktj1epEO/4Q10TesEwvnNvQ==" saltValue="quhO07zdjNbU6MEiM2Y5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254410</v>
      </c>
      <c r="D6" s="34">
        <f t="shared" si="3"/>
        <v>46</v>
      </c>
      <c r="E6" s="34">
        <f t="shared" si="3"/>
        <v>1</v>
      </c>
      <c r="F6" s="34">
        <f t="shared" si="3"/>
        <v>0</v>
      </c>
      <c r="G6" s="34">
        <f t="shared" si="3"/>
        <v>1</v>
      </c>
      <c r="H6" s="34" t="str">
        <f t="shared" si="3"/>
        <v>滋賀県　豊郷町</v>
      </c>
      <c r="I6" s="34" t="str">
        <f t="shared" si="3"/>
        <v>法適用</v>
      </c>
      <c r="J6" s="34" t="str">
        <f t="shared" si="3"/>
        <v>水道事業</v>
      </c>
      <c r="K6" s="34" t="str">
        <f t="shared" si="3"/>
        <v>末端給水事業</v>
      </c>
      <c r="L6" s="34" t="str">
        <f t="shared" si="3"/>
        <v>A8</v>
      </c>
      <c r="M6" s="34" t="str">
        <f t="shared" si="3"/>
        <v>その他</v>
      </c>
      <c r="N6" s="35" t="str">
        <f t="shared" si="3"/>
        <v>-</v>
      </c>
      <c r="O6" s="35">
        <f t="shared" si="3"/>
        <v>39.19</v>
      </c>
      <c r="P6" s="35">
        <f t="shared" si="3"/>
        <v>92.32</v>
      </c>
      <c r="Q6" s="35">
        <f t="shared" si="3"/>
        <v>2916</v>
      </c>
      <c r="R6" s="35">
        <f t="shared" si="3"/>
        <v>7349</v>
      </c>
      <c r="S6" s="35">
        <f t="shared" si="3"/>
        <v>7.8</v>
      </c>
      <c r="T6" s="35">
        <f t="shared" si="3"/>
        <v>942.18</v>
      </c>
      <c r="U6" s="35">
        <f t="shared" si="3"/>
        <v>6783</v>
      </c>
      <c r="V6" s="35">
        <f t="shared" si="3"/>
        <v>7.8</v>
      </c>
      <c r="W6" s="35">
        <f t="shared" si="3"/>
        <v>869.62</v>
      </c>
      <c r="X6" s="36" t="str">
        <f>IF(X7="",NA(),X7)</f>
        <v>-</v>
      </c>
      <c r="Y6" s="36" t="str">
        <f t="shared" ref="Y6:AG6" si="4">IF(Y7="",NA(),Y7)</f>
        <v>-</v>
      </c>
      <c r="Z6" s="36" t="str">
        <f t="shared" si="4"/>
        <v>-</v>
      </c>
      <c r="AA6" s="36">
        <f t="shared" si="4"/>
        <v>81.25</v>
      </c>
      <c r="AB6" s="36">
        <f t="shared" si="4"/>
        <v>77.819999999999993</v>
      </c>
      <c r="AC6" s="36" t="str">
        <f t="shared" si="4"/>
        <v>-</v>
      </c>
      <c r="AD6" s="36" t="str">
        <f t="shared" si="4"/>
        <v>-</v>
      </c>
      <c r="AE6" s="36" t="str">
        <f t="shared" si="4"/>
        <v>-</v>
      </c>
      <c r="AF6" s="36">
        <f t="shared" si="4"/>
        <v>104.47</v>
      </c>
      <c r="AG6" s="36">
        <f t="shared" si="4"/>
        <v>103.81</v>
      </c>
      <c r="AH6" s="35" t="str">
        <f>IF(AH7="","",IF(AH7="-","【-】","【"&amp;SUBSTITUTE(TEXT(AH7,"#,##0.00"),"-","△")&amp;"】"))</f>
        <v>【112.83】</v>
      </c>
      <c r="AI6" s="36" t="str">
        <f>IF(AI7="",NA(),AI7)</f>
        <v>-</v>
      </c>
      <c r="AJ6" s="36" t="str">
        <f t="shared" ref="AJ6:AR6" si="5">IF(AJ7="",NA(),AJ7)</f>
        <v>-</v>
      </c>
      <c r="AK6" s="36" t="str">
        <f t="shared" si="5"/>
        <v>-</v>
      </c>
      <c r="AL6" s="36">
        <f t="shared" si="5"/>
        <v>18.77</v>
      </c>
      <c r="AM6" s="36">
        <f t="shared" si="5"/>
        <v>88.23</v>
      </c>
      <c r="AN6" s="36" t="str">
        <f t="shared" si="5"/>
        <v>-</v>
      </c>
      <c r="AO6" s="36" t="str">
        <f t="shared" si="5"/>
        <v>-</v>
      </c>
      <c r="AP6" s="36" t="str">
        <f t="shared" si="5"/>
        <v>-</v>
      </c>
      <c r="AQ6" s="36">
        <f t="shared" si="5"/>
        <v>16.399999999999999</v>
      </c>
      <c r="AR6" s="36">
        <f t="shared" si="5"/>
        <v>25.66</v>
      </c>
      <c r="AS6" s="35" t="str">
        <f>IF(AS7="","",IF(AS7="-","【-】","【"&amp;SUBSTITUTE(TEXT(AS7,"#,##0.00"),"-","△")&amp;"】"))</f>
        <v>【1.05】</v>
      </c>
      <c r="AT6" s="36" t="str">
        <f>IF(AT7="",NA(),AT7)</f>
        <v>-</v>
      </c>
      <c r="AU6" s="36" t="str">
        <f t="shared" ref="AU6:BC6" si="6">IF(AU7="",NA(),AU7)</f>
        <v>-</v>
      </c>
      <c r="AV6" s="36" t="str">
        <f t="shared" si="6"/>
        <v>-</v>
      </c>
      <c r="AW6" s="36">
        <f t="shared" si="6"/>
        <v>371.89</v>
      </c>
      <c r="AX6" s="36">
        <f t="shared" si="6"/>
        <v>285.08999999999997</v>
      </c>
      <c r="AY6" s="36" t="str">
        <f t="shared" si="6"/>
        <v>-</v>
      </c>
      <c r="AZ6" s="36" t="str">
        <f t="shared" si="6"/>
        <v>-</v>
      </c>
      <c r="BA6" s="36" t="str">
        <f t="shared" si="6"/>
        <v>-</v>
      </c>
      <c r="BB6" s="36">
        <f t="shared" si="6"/>
        <v>293.23</v>
      </c>
      <c r="BC6" s="36">
        <f t="shared" si="6"/>
        <v>300.14</v>
      </c>
      <c r="BD6" s="35" t="str">
        <f>IF(BD7="","",IF(BD7="-","【-】","【"&amp;SUBSTITUTE(TEXT(BD7,"#,##0.00"),"-","△")&amp;"】"))</f>
        <v>【261.93】</v>
      </c>
      <c r="BE6" s="36" t="str">
        <f>IF(BE7="",NA(),BE7)</f>
        <v>-</v>
      </c>
      <c r="BF6" s="36" t="str">
        <f t="shared" ref="BF6:BN6" si="7">IF(BF7="",NA(),BF7)</f>
        <v>-</v>
      </c>
      <c r="BG6" s="36" t="str">
        <f t="shared" si="7"/>
        <v>-</v>
      </c>
      <c r="BH6" s="36">
        <f t="shared" si="7"/>
        <v>1096.8900000000001</v>
      </c>
      <c r="BI6" s="36">
        <f t="shared" si="7"/>
        <v>1019.72</v>
      </c>
      <c r="BJ6" s="36" t="str">
        <f t="shared" si="7"/>
        <v>-</v>
      </c>
      <c r="BK6" s="36" t="str">
        <f t="shared" si="7"/>
        <v>-</v>
      </c>
      <c r="BL6" s="36" t="str">
        <f t="shared" si="7"/>
        <v>-</v>
      </c>
      <c r="BM6" s="36">
        <f t="shared" si="7"/>
        <v>542.29999999999995</v>
      </c>
      <c r="BN6" s="36">
        <f t="shared" si="7"/>
        <v>566.65</v>
      </c>
      <c r="BO6" s="35" t="str">
        <f>IF(BO7="","",IF(BO7="-","【-】","【"&amp;SUBSTITUTE(TEXT(BO7,"#,##0.00"),"-","△")&amp;"】"))</f>
        <v>【270.46】</v>
      </c>
      <c r="BP6" s="36" t="str">
        <f>IF(BP7="",NA(),BP7)</f>
        <v>-</v>
      </c>
      <c r="BQ6" s="36" t="str">
        <f t="shared" ref="BQ6:BY6" si="8">IF(BQ7="",NA(),BQ7)</f>
        <v>-</v>
      </c>
      <c r="BR6" s="36" t="str">
        <f t="shared" si="8"/>
        <v>-</v>
      </c>
      <c r="BS6" s="36">
        <f t="shared" si="8"/>
        <v>58.15</v>
      </c>
      <c r="BT6" s="36">
        <f t="shared" si="8"/>
        <v>55.57</v>
      </c>
      <c r="BU6" s="36" t="str">
        <f t="shared" si="8"/>
        <v>-</v>
      </c>
      <c r="BV6" s="36" t="str">
        <f t="shared" si="8"/>
        <v>-</v>
      </c>
      <c r="BW6" s="36" t="str">
        <f t="shared" si="8"/>
        <v>-</v>
      </c>
      <c r="BX6" s="36">
        <f t="shared" si="8"/>
        <v>87.51</v>
      </c>
      <c r="BY6" s="36">
        <f t="shared" si="8"/>
        <v>84.77</v>
      </c>
      <c r="BZ6" s="35" t="str">
        <f>IF(BZ7="","",IF(BZ7="-","【-】","【"&amp;SUBSTITUTE(TEXT(BZ7,"#,##0.00"),"-","△")&amp;"】"))</f>
        <v>【103.91】</v>
      </c>
      <c r="CA6" s="36" t="str">
        <f>IF(CA7="",NA(),CA7)</f>
        <v>-</v>
      </c>
      <c r="CB6" s="36" t="str">
        <f t="shared" ref="CB6:CJ6" si="9">IF(CB7="",NA(),CB7)</f>
        <v>-</v>
      </c>
      <c r="CC6" s="36" t="str">
        <f t="shared" si="9"/>
        <v>-</v>
      </c>
      <c r="CD6" s="36">
        <f t="shared" si="9"/>
        <v>273.48</v>
      </c>
      <c r="CE6" s="36">
        <f t="shared" si="9"/>
        <v>288.55</v>
      </c>
      <c r="CF6" s="36" t="str">
        <f t="shared" si="9"/>
        <v>-</v>
      </c>
      <c r="CG6" s="36" t="str">
        <f t="shared" si="9"/>
        <v>-</v>
      </c>
      <c r="CH6" s="36" t="str">
        <f t="shared" si="9"/>
        <v>-</v>
      </c>
      <c r="CI6" s="36">
        <f t="shared" si="9"/>
        <v>218.42</v>
      </c>
      <c r="CJ6" s="36">
        <f t="shared" si="9"/>
        <v>227.27</v>
      </c>
      <c r="CK6" s="35" t="str">
        <f>IF(CK7="","",IF(CK7="-","【-】","【"&amp;SUBSTITUTE(TEXT(CK7,"#,##0.00"),"-","△")&amp;"】"))</f>
        <v>【167.11】</v>
      </c>
      <c r="CL6" s="36" t="str">
        <f>IF(CL7="",NA(),CL7)</f>
        <v>-</v>
      </c>
      <c r="CM6" s="36" t="str">
        <f t="shared" ref="CM6:CU6" si="10">IF(CM7="",NA(),CM7)</f>
        <v>-</v>
      </c>
      <c r="CN6" s="36" t="str">
        <f t="shared" si="10"/>
        <v>-</v>
      </c>
      <c r="CO6" s="36">
        <f t="shared" si="10"/>
        <v>28.66</v>
      </c>
      <c r="CP6" s="36">
        <f t="shared" si="10"/>
        <v>65.790000000000006</v>
      </c>
      <c r="CQ6" s="36" t="str">
        <f t="shared" si="10"/>
        <v>-</v>
      </c>
      <c r="CR6" s="36" t="str">
        <f t="shared" si="10"/>
        <v>-</v>
      </c>
      <c r="CS6" s="36" t="str">
        <f t="shared" si="10"/>
        <v>-</v>
      </c>
      <c r="CT6" s="36">
        <f t="shared" si="10"/>
        <v>50.24</v>
      </c>
      <c r="CU6" s="36">
        <f t="shared" si="10"/>
        <v>50.29</v>
      </c>
      <c r="CV6" s="35" t="str">
        <f>IF(CV7="","",IF(CV7="-","【-】","【"&amp;SUBSTITUTE(TEXT(CV7,"#,##0.00"),"-","△")&amp;"】"))</f>
        <v>【60.27】</v>
      </c>
      <c r="CW6" s="36" t="str">
        <f>IF(CW7="",NA(),CW7)</f>
        <v>-</v>
      </c>
      <c r="CX6" s="36" t="str">
        <f t="shared" ref="CX6:DF6" si="11">IF(CX7="",NA(),CX7)</f>
        <v>-</v>
      </c>
      <c r="CY6" s="36" t="str">
        <f t="shared" si="11"/>
        <v>-</v>
      </c>
      <c r="CZ6" s="36">
        <f t="shared" si="11"/>
        <v>82.1</v>
      </c>
      <c r="DA6" s="36">
        <f t="shared" si="11"/>
        <v>81.52</v>
      </c>
      <c r="DB6" s="36" t="str">
        <f t="shared" si="11"/>
        <v>-</v>
      </c>
      <c r="DC6" s="36" t="str">
        <f t="shared" si="11"/>
        <v>-</v>
      </c>
      <c r="DD6" s="36" t="str">
        <f t="shared" si="11"/>
        <v>-</v>
      </c>
      <c r="DE6" s="36">
        <f t="shared" si="11"/>
        <v>78.650000000000006</v>
      </c>
      <c r="DF6" s="36">
        <f t="shared" si="11"/>
        <v>77.73</v>
      </c>
      <c r="DG6" s="35" t="str">
        <f>IF(DG7="","",IF(DG7="-","【-】","【"&amp;SUBSTITUTE(TEXT(DG7,"#,##0.00"),"-","△")&amp;"】"))</f>
        <v>【89.92】</v>
      </c>
      <c r="DH6" s="36" t="str">
        <f>IF(DH7="",NA(),DH7)</f>
        <v>-</v>
      </c>
      <c r="DI6" s="36" t="str">
        <f t="shared" ref="DI6:DQ6" si="12">IF(DI7="",NA(),DI7)</f>
        <v>-</v>
      </c>
      <c r="DJ6" s="36" t="str">
        <f t="shared" si="12"/>
        <v>-</v>
      </c>
      <c r="DK6" s="36">
        <f t="shared" si="12"/>
        <v>8.2200000000000006</v>
      </c>
      <c r="DL6" s="36">
        <f t="shared" si="12"/>
        <v>15.67</v>
      </c>
      <c r="DM6" s="36" t="str">
        <f t="shared" si="12"/>
        <v>-</v>
      </c>
      <c r="DN6" s="36" t="str">
        <f t="shared" si="12"/>
        <v>-</v>
      </c>
      <c r="DO6" s="36" t="str">
        <f t="shared" si="12"/>
        <v>-</v>
      </c>
      <c r="DP6" s="36">
        <f t="shared" si="12"/>
        <v>45.14</v>
      </c>
      <c r="DQ6" s="36">
        <f t="shared" si="12"/>
        <v>45.85</v>
      </c>
      <c r="DR6" s="35" t="str">
        <f>IF(DR7="","",IF(DR7="-","【-】","【"&amp;SUBSTITUTE(TEXT(DR7,"#,##0.00"),"-","△")&amp;"】"))</f>
        <v>【48.85】</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13.58</v>
      </c>
      <c r="EB6" s="36">
        <f t="shared" si="13"/>
        <v>14.13</v>
      </c>
      <c r="EC6" s="35" t="str">
        <f>IF(EC7="","",IF(EC7="-","【-】","【"&amp;SUBSTITUTE(TEXT(EC7,"#,##0.00"),"-","△")&amp;"】"))</f>
        <v>【17.80】</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0.44</v>
      </c>
      <c r="EM6" s="36">
        <f t="shared" si="14"/>
        <v>0.52</v>
      </c>
      <c r="EN6" s="35" t="str">
        <f>IF(EN7="","",IF(EN7="-","【-】","【"&amp;SUBSTITUTE(TEXT(EN7,"#,##0.00"),"-","△")&amp;"】"))</f>
        <v>【0.70】</v>
      </c>
    </row>
    <row r="7" spans="1:144" s="37" customFormat="1" x14ac:dyDescent="0.15">
      <c r="A7" s="29"/>
      <c r="B7" s="38">
        <v>2018</v>
      </c>
      <c r="C7" s="38">
        <v>254410</v>
      </c>
      <c r="D7" s="38">
        <v>46</v>
      </c>
      <c r="E7" s="38">
        <v>1</v>
      </c>
      <c r="F7" s="38">
        <v>0</v>
      </c>
      <c r="G7" s="38">
        <v>1</v>
      </c>
      <c r="H7" s="38" t="s">
        <v>93</v>
      </c>
      <c r="I7" s="38" t="s">
        <v>94</v>
      </c>
      <c r="J7" s="38" t="s">
        <v>95</v>
      </c>
      <c r="K7" s="38" t="s">
        <v>96</v>
      </c>
      <c r="L7" s="38" t="s">
        <v>97</v>
      </c>
      <c r="M7" s="38" t="s">
        <v>98</v>
      </c>
      <c r="N7" s="39" t="s">
        <v>99</v>
      </c>
      <c r="O7" s="39">
        <v>39.19</v>
      </c>
      <c r="P7" s="39">
        <v>92.32</v>
      </c>
      <c r="Q7" s="39">
        <v>2916</v>
      </c>
      <c r="R7" s="39">
        <v>7349</v>
      </c>
      <c r="S7" s="39">
        <v>7.8</v>
      </c>
      <c r="T7" s="39">
        <v>942.18</v>
      </c>
      <c r="U7" s="39">
        <v>6783</v>
      </c>
      <c r="V7" s="39">
        <v>7.8</v>
      </c>
      <c r="W7" s="39">
        <v>869.62</v>
      </c>
      <c r="X7" s="39" t="s">
        <v>99</v>
      </c>
      <c r="Y7" s="39" t="s">
        <v>99</v>
      </c>
      <c r="Z7" s="39" t="s">
        <v>99</v>
      </c>
      <c r="AA7" s="39">
        <v>81.25</v>
      </c>
      <c r="AB7" s="39">
        <v>77.819999999999993</v>
      </c>
      <c r="AC7" s="39" t="s">
        <v>99</v>
      </c>
      <c r="AD7" s="39" t="s">
        <v>99</v>
      </c>
      <c r="AE7" s="39" t="s">
        <v>99</v>
      </c>
      <c r="AF7" s="39">
        <v>104.47</v>
      </c>
      <c r="AG7" s="39">
        <v>103.81</v>
      </c>
      <c r="AH7" s="39">
        <v>112.83</v>
      </c>
      <c r="AI7" s="39" t="s">
        <v>99</v>
      </c>
      <c r="AJ7" s="39" t="s">
        <v>99</v>
      </c>
      <c r="AK7" s="39" t="s">
        <v>99</v>
      </c>
      <c r="AL7" s="39">
        <v>18.77</v>
      </c>
      <c r="AM7" s="39">
        <v>88.23</v>
      </c>
      <c r="AN7" s="39" t="s">
        <v>99</v>
      </c>
      <c r="AO7" s="39" t="s">
        <v>99</v>
      </c>
      <c r="AP7" s="39" t="s">
        <v>99</v>
      </c>
      <c r="AQ7" s="39">
        <v>16.399999999999999</v>
      </c>
      <c r="AR7" s="39">
        <v>25.66</v>
      </c>
      <c r="AS7" s="39">
        <v>1.05</v>
      </c>
      <c r="AT7" s="39" t="s">
        <v>99</v>
      </c>
      <c r="AU7" s="39" t="s">
        <v>99</v>
      </c>
      <c r="AV7" s="39" t="s">
        <v>99</v>
      </c>
      <c r="AW7" s="39">
        <v>371.89</v>
      </c>
      <c r="AX7" s="39">
        <v>285.08999999999997</v>
      </c>
      <c r="AY7" s="39" t="s">
        <v>99</v>
      </c>
      <c r="AZ7" s="39" t="s">
        <v>99</v>
      </c>
      <c r="BA7" s="39" t="s">
        <v>99</v>
      </c>
      <c r="BB7" s="39">
        <v>293.23</v>
      </c>
      <c r="BC7" s="39">
        <v>300.14</v>
      </c>
      <c r="BD7" s="39">
        <v>261.93</v>
      </c>
      <c r="BE7" s="39" t="s">
        <v>99</v>
      </c>
      <c r="BF7" s="39" t="s">
        <v>99</v>
      </c>
      <c r="BG7" s="39" t="s">
        <v>99</v>
      </c>
      <c r="BH7" s="39">
        <v>1096.8900000000001</v>
      </c>
      <c r="BI7" s="39">
        <v>1019.72</v>
      </c>
      <c r="BJ7" s="39" t="s">
        <v>99</v>
      </c>
      <c r="BK7" s="39" t="s">
        <v>99</v>
      </c>
      <c r="BL7" s="39" t="s">
        <v>99</v>
      </c>
      <c r="BM7" s="39">
        <v>542.29999999999995</v>
      </c>
      <c r="BN7" s="39">
        <v>566.65</v>
      </c>
      <c r="BO7" s="39">
        <v>270.45999999999998</v>
      </c>
      <c r="BP7" s="39" t="s">
        <v>99</v>
      </c>
      <c r="BQ7" s="39" t="s">
        <v>99</v>
      </c>
      <c r="BR7" s="39" t="s">
        <v>99</v>
      </c>
      <c r="BS7" s="39">
        <v>58.15</v>
      </c>
      <c r="BT7" s="39">
        <v>55.57</v>
      </c>
      <c r="BU7" s="39" t="s">
        <v>99</v>
      </c>
      <c r="BV7" s="39" t="s">
        <v>99</v>
      </c>
      <c r="BW7" s="39" t="s">
        <v>99</v>
      </c>
      <c r="BX7" s="39">
        <v>87.51</v>
      </c>
      <c r="BY7" s="39">
        <v>84.77</v>
      </c>
      <c r="BZ7" s="39">
        <v>103.91</v>
      </c>
      <c r="CA7" s="39" t="s">
        <v>99</v>
      </c>
      <c r="CB7" s="39" t="s">
        <v>99</v>
      </c>
      <c r="CC7" s="39" t="s">
        <v>99</v>
      </c>
      <c r="CD7" s="39">
        <v>273.48</v>
      </c>
      <c r="CE7" s="39">
        <v>288.55</v>
      </c>
      <c r="CF7" s="39" t="s">
        <v>99</v>
      </c>
      <c r="CG7" s="39" t="s">
        <v>99</v>
      </c>
      <c r="CH7" s="39" t="s">
        <v>99</v>
      </c>
      <c r="CI7" s="39">
        <v>218.42</v>
      </c>
      <c r="CJ7" s="39">
        <v>227.27</v>
      </c>
      <c r="CK7" s="39">
        <v>167.11</v>
      </c>
      <c r="CL7" s="39" t="s">
        <v>99</v>
      </c>
      <c r="CM7" s="39" t="s">
        <v>99</v>
      </c>
      <c r="CN7" s="39" t="s">
        <v>99</v>
      </c>
      <c r="CO7" s="39">
        <v>28.66</v>
      </c>
      <c r="CP7" s="39">
        <v>65.790000000000006</v>
      </c>
      <c r="CQ7" s="39" t="s">
        <v>99</v>
      </c>
      <c r="CR7" s="39" t="s">
        <v>99</v>
      </c>
      <c r="CS7" s="39" t="s">
        <v>99</v>
      </c>
      <c r="CT7" s="39">
        <v>50.24</v>
      </c>
      <c r="CU7" s="39">
        <v>50.29</v>
      </c>
      <c r="CV7" s="39">
        <v>60.27</v>
      </c>
      <c r="CW7" s="39" t="s">
        <v>99</v>
      </c>
      <c r="CX7" s="39" t="s">
        <v>99</v>
      </c>
      <c r="CY7" s="39" t="s">
        <v>99</v>
      </c>
      <c r="CZ7" s="39">
        <v>82.1</v>
      </c>
      <c r="DA7" s="39">
        <v>81.52</v>
      </c>
      <c r="DB7" s="39" t="s">
        <v>99</v>
      </c>
      <c r="DC7" s="39" t="s">
        <v>99</v>
      </c>
      <c r="DD7" s="39" t="s">
        <v>99</v>
      </c>
      <c r="DE7" s="39">
        <v>78.650000000000006</v>
      </c>
      <c r="DF7" s="39">
        <v>77.73</v>
      </c>
      <c r="DG7" s="39">
        <v>89.92</v>
      </c>
      <c r="DH7" s="39" t="s">
        <v>99</v>
      </c>
      <c r="DI7" s="39" t="s">
        <v>99</v>
      </c>
      <c r="DJ7" s="39" t="s">
        <v>99</v>
      </c>
      <c r="DK7" s="39">
        <v>8.2200000000000006</v>
      </c>
      <c r="DL7" s="39">
        <v>15.67</v>
      </c>
      <c r="DM7" s="39" t="s">
        <v>99</v>
      </c>
      <c r="DN7" s="39" t="s">
        <v>99</v>
      </c>
      <c r="DO7" s="39" t="s">
        <v>99</v>
      </c>
      <c r="DP7" s="39">
        <v>45.14</v>
      </c>
      <c r="DQ7" s="39">
        <v>45.85</v>
      </c>
      <c r="DR7" s="39">
        <v>48.85</v>
      </c>
      <c r="DS7" s="39" t="s">
        <v>99</v>
      </c>
      <c r="DT7" s="39" t="s">
        <v>99</v>
      </c>
      <c r="DU7" s="39" t="s">
        <v>99</v>
      </c>
      <c r="DV7" s="39">
        <v>0</v>
      </c>
      <c r="DW7" s="39">
        <v>0</v>
      </c>
      <c r="DX7" s="39" t="s">
        <v>99</v>
      </c>
      <c r="DY7" s="39" t="s">
        <v>99</v>
      </c>
      <c r="DZ7" s="39" t="s">
        <v>99</v>
      </c>
      <c r="EA7" s="39">
        <v>13.58</v>
      </c>
      <c r="EB7" s="39">
        <v>14.13</v>
      </c>
      <c r="EC7" s="39">
        <v>17.8</v>
      </c>
      <c r="ED7" s="39" t="s">
        <v>99</v>
      </c>
      <c r="EE7" s="39" t="s">
        <v>99</v>
      </c>
      <c r="EF7" s="39" t="s">
        <v>99</v>
      </c>
      <c r="EG7" s="39">
        <v>0</v>
      </c>
      <c r="EH7" s="39">
        <v>0</v>
      </c>
      <c r="EI7" s="39" t="s">
        <v>99</v>
      </c>
      <c r="EJ7" s="39" t="s">
        <v>99</v>
      </c>
      <c r="EK7" s="39" t="s">
        <v>99</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2020-02-05T01:35:05Z</cp:lastPrinted>
  <dcterms:created xsi:type="dcterms:W3CDTF">2019-12-05T04:20:06Z</dcterms:created>
  <dcterms:modified xsi:type="dcterms:W3CDTF">2020-02-05T01:37:34Z</dcterms:modified>
  <cp:category/>
</cp:coreProperties>
</file>