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rn\竜王町\0110上下水道課\下水道係\決算統計他（市町振興課）\県調査（県市町振興課）\H31\20200127  公営企業に係る経営比較分析表（平成30年度決算）の分析等について\県回答\"/>
    </mc:Choice>
  </mc:AlternateContent>
  <workbookProtection workbookAlgorithmName="SHA-512" workbookHashValue="ekq94lk5LauqsgJbKa/R0ocndm7WUu9ncKmRAWOksGXh2P8pmEvinPXZ2kNIBF+WjBkEZndI7HvbElmkNP09oA==" workbookSaltValue="JGOKt0TiVUKevH3dSN7ctA==" workbookSpinCount="100000" lockStructure="1"/>
  <bookViews>
    <workbookView xWindow="0" yWindow="0" windowWidth="19200" windowHeight="1107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L8" i="4"/>
  <c r="AD8" i="4"/>
  <c r="W8" i="4"/>
  <c r="P8" i="4"/>
  <c r="B8" i="4"/>
  <c r="B6" i="4"/>
  <c r="C10" i="5" l="1"/>
  <c r="D10" i="5"/>
  <c r="E10" i="5"/>
  <c r="B10" i="5"/>
</calcChain>
</file>

<file path=xl/sharedStrings.xml><?xml version="1.0" encoding="utf-8"?>
<sst xmlns="http://schemas.openxmlformats.org/spreadsheetml/2006/main" count="312" uniqueCount="111">
  <si>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</si>
  <si>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</si>
  <si>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</si>
  <si>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</si>
  <si>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</si>
  <si>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</si>
  <si>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</si>
  <si>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</si>
  <si>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</si>
  <si>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</si>
  <si>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</si>
  <si>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</si>
  <si>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</si>
  <si>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</si>
  <si>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</si>
  <si>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</si>
  <si>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</si>
  <si>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</si>
  <si>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</si>
  <si>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</si>
  <si>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</si>
  <si>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</si>
  <si>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</si>
  <si>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</si>
  <si>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</si>
  <si>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</si>
  <si>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</si>
  <si>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</si>
  <si>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</si>
  <si>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</si>
  <si>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</si>
  <si>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</si>
  <si>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</si>
  <si>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</si>
  <si>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</si>
  <si>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</si>
  <si>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</si>
  <si>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</si>
  <si>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</si>
  <si>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</si>
  <si>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</si>
  <si>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</si>
  <si>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</si>
  <si>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</si>
  <si>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</si>
  <si>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</si>
  <si>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</si>
  <si>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</si>
  <si>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</si>
  <si>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</si>
  <si>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</si>
  <si>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</si>
  <si>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</si>
  <si>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</si>
  <si>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</si>
  <si>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</si>
  <si>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</si>
  <si>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</si>
  <si>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</si>
  <si>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</si>
  <si>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</si>
  <si>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</si>
  <si>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</si>
  <si>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</si>
  <si>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</si>
  <si>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</si>
  <si>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</si>
  <si>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</si>
  <si>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</si>
  <si>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</si>
  <si>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</si>
  <si>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</si>
  <si>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</si>
  <si>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</si>
  <si>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</si>
  <si>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</si>
  <si>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</si>
  <si>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</si>
  <si>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</si>
  <si>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</si>
  <si>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</si>
  <si>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</si>
  <si>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</si>
  <si>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</si>
  <si>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</si>
  <si>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</si>
  <si>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</si>
  <si>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</si>
  <si>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</si>
  <si>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</si>
  <si>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</si>
  <si>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</si>
  <si>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</si>
  <si>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</si>
  <si>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</si>
  <si>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</si>
  <si>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</si>
  <si>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</si>
  <si>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</si>
  <si>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</si>
  <si>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</si>
  <si>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</si>
  <si>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</si>
  <si>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</si>
  <si>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</si>
  <si>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</si>
  <si>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</si>
  <si>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</si>
  <si>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人口減少に伴う収益の減少や、保有する老朽化施設等の更新に伴う維持管理費の増加や、多額の企業債の償還が続くことから、適正な維持管理と収入確保に向けた取組が必要となります。
　平成30年度からの地方公営企業法の適用により、事業経営状況の明確化および透明性の向上が可能となるため、計画的な経営基盤強化とマネジメント向上を的確に実施し、長期的に安定したサービスの持続を目指します。</t>
    <rPh sb="110" eb="112">
      <t>ジギョウ</t>
    </rPh>
    <rPh sb="112" eb="114">
      <t>ケイエイ</t>
    </rPh>
    <rPh sb="114" eb="116">
      <t>ジョウキョウ</t>
    </rPh>
    <rPh sb="117" eb="120">
      <t>メイカクカ</t>
    </rPh>
    <rPh sb="123" eb="126">
      <t>トウメイセイ</t>
    </rPh>
    <rPh sb="127" eb="129">
      <t>コウジョウ</t>
    </rPh>
    <rPh sb="130" eb="132">
      <t>カノウ</t>
    </rPh>
    <rPh sb="138" eb="141">
      <t>ケイカクテキ</t>
    </rPh>
    <rPh sb="142" eb="144">
      <t>ケイエイ</t>
    </rPh>
    <rPh sb="144" eb="146">
      <t>キバン</t>
    </rPh>
    <rPh sb="146" eb="148">
      <t>キョウカ</t>
    </rPh>
    <rPh sb="155" eb="157">
      <t>コウジョウ</t>
    </rPh>
    <rPh sb="158" eb="160">
      <t>テキカク</t>
    </rPh>
    <rPh sb="161" eb="163">
      <t>ジッシ</t>
    </rPh>
    <rPh sb="165" eb="168">
      <t>チョウキテキ</t>
    </rPh>
    <rPh sb="169" eb="171">
      <t>アンテイ</t>
    </rPh>
    <rPh sb="178" eb="180">
      <t>ジゾク</t>
    </rPh>
    <rPh sb="181" eb="183">
      <t>メザ</t>
    </rPh>
    <phoneticPr fontId="4"/>
  </si>
  <si>
    <t>　平成30年４月１日より地方公営企業法を適用したことにより、平成30年度のみのグラフとなっています。
　①経常収支比率は、100％を上回っておりますが、収益の不足分を一般会計からの補助金等で賄っている状況となっています。
　③流動比率は、100％を下回っております。企業債の償還が大きく影響し現金の不足を一般会計からの補助金等で賄っています。
　④企業債残高対事業規模比率は、類似団体平均値と比較すると当該値は同等であるため、今後、投資の平準化を行い計画的な借入れに努めていきます。
　⑤経費回収率は、汚水処理に係る費用が使用料以外の収入で賄われているため、使用料収入の確保および汚水処理費の削減に努めていきます。
　⑥汚水処理原価は、類似団体平均値より低い数値であることから、今後も継続して費用の抑制および水洗化の向上による有収水量増加に努めていきます。
　⑦施設利用率は、流域下水道で処理しているため該当なしとなります。
　⑧水洗化率は、類似団体と比較しても高い値を保持しています。</t>
    <rPh sb="1" eb="3">
      <t>ヘイセイ</t>
    </rPh>
    <rPh sb="5" eb="6">
      <t>ネン</t>
    </rPh>
    <rPh sb="7" eb="8">
      <t>ガツ</t>
    </rPh>
    <rPh sb="9" eb="10">
      <t>ニチ</t>
    </rPh>
    <rPh sb="12" eb="14">
      <t>チホウ</t>
    </rPh>
    <rPh sb="14" eb="16">
      <t>コウエイ</t>
    </rPh>
    <rPh sb="16" eb="18">
      <t>キギョウ</t>
    </rPh>
    <rPh sb="18" eb="19">
      <t>ホウ</t>
    </rPh>
    <rPh sb="20" eb="22">
      <t>テキヨウ</t>
    </rPh>
    <rPh sb="30" eb="32">
      <t>ヘイセイ</t>
    </rPh>
    <rPh sb="34" eb="36">
      <t>ネンド</t>
    </rPh>
    <rPh sb="53" eb="55">
      <t>ケイジョウ</t>
    </rPh>
    <rPh sb="55" eb="57">
      <t>シュウシ</t>
    </rPh>
    <rPh sb="57" eb="59">
      <t>ヒリツ</t>
    </rPh>
    <rPh sb="66" eb="68">
      <t>ウワマワ</t>
    </rPh>
    <rPh sb="76" eb="78">
      <t>シュウエキ</t>
    </rPh>
    <rPh sb="79" eb="82">
      <t>フソクブン</t>
    </rPh>
    <rPh sb="83" eb="85">
      <t>イッパン</t>
    </rPh>
    <rPh sb="85" eb="87">
      <t>カイケイ</t>
    </rPh>
    <rPh sb="90" eb="93">
      <t>ホジョキン</t>
    </rPh>
    <rPh sb="93" eb="94">
      <t>トウ</t>
    </rPh>
    <rPh sb="95" eb="96">
      <t>マカナ</t>
    </rPh>
    <rPh sb="100" eb="102">
      <t>ジョウキョウ</t>
    </rPh>
    <rPh sb="113" eb="115">
      <t>リュウドウ</t>
    </rPh>
    <rPh sb="115" eb="117">
      <t>ヒリツ</t>
    </rPh>
    <rPh sb="124" eb="126">
      <t>シタマワ</t>
    </rPh>
    <rPh sb="133" eb="135">
      <t>キギョウ</t>
    </rPh>
    <rPh sb="135" eb="136">
      <t>サイ</t>
    </rPh>
    <rPh sb="137" eb="139">
      <t>ショウカン</t>
    </rPh>
    <rPh sb="140" eb="141">
      <t>オオ</t>
    </rPh>
    <rPh sb="143" eb="145">
      <t>エイキョウ</t>
    </rPh>
    <rPh sb="146" eb="148">
      <t>ゲンキン</t>
    </rPh>
    <rPh sb="149" eb="151">
      <t>フソク</t>
    </rPh>
    <rPh sb="152" eb="154">
      <t>イッパン</t>
    </rPh>
    <rPh sb="154" eb="156">
      <t>カイケイ</t>
    </rPh>
    <rPh sb="159" eb="162">
      <t>ホジョキン</t>
    </rPh>
    <rPh sb="162" eb="163">
      <t>トウ</t>
    </rPh>
    <rPh sb="164" eb="165">
      <t>マカナ</t>
    </rPh>
    <rPh sb="174" eb="176">
      <t>キギョウ</t>
    </rPh>
    <rPh sb="176" eb="177">
      <t>サイ</t>
    </rPh>
    <rPh sb="177" eb="179">
      <t>ザンダカ</t>
    </rPh>
    <rPh sb="179" eb="180">
      <t>タイ</t>
    </rPh>
    <rPh sb="180" eb="182">
      <t>ジギョウ</t>
    </rPh>
    <rPh sb="182" eb="184">
      <t>キボ</t>
    </rPh>
    <rPh sb="184" eb="186">
      <t>ヒリツ</t>
    </rPh>
    <rPh sb="188" eb="189">
      <t>ルイ</t>
    </rPh>
    <rPh sb="189" eb="190">
      <t>ニ</t>
    </rPh>
    <rPh sb="190" eb="192">
      <t>ダンタイ</t>
    </rPh>
    <rPh sb="192" eb="194">
      <t>ヘイキン</t>
    </rPh>
    <rPh sb="194" eb="195">
      <t>チ</t>
    </rPh>
    <rPh sb="196" eb="198">
      <t>ヒカク</t>
    </rPh>
    <rPh sb="201" eb="203">
      <t>トウガイ</t>
    </rPh>
    <rPh sb="203" eb="204">
      <t>チ</t>
    </rPh>
    <rPh sb="205" eb="207">
      <t>ドウトウ</t>
    </rPh>
    <rPh sb="213" eb="215">
      <t>コンゴ</t>
    </rPh>
    <rPh sb="216" eb="218">
      <t>トウシ</t>
    </rPh>
    <rPh sb="219" eb="222">
      <t>ヘイジュンカ</t>
    </rPh>
    <rPh sb="223" eb="224">
      <t>オコナ</t>
    </rPh>
    <rPh sb="225" eb="228">
      <t>ケイカクテキ</t>
    </rPh>
    <rPh sb="229" eb="231">
      <t>カリイ</t>
    </rPh>
    <rPh sb="233" eb="234">
      <t>ツト</t>
    </rPh>
    <rPh sb="299" eb="300">
      <t>ツト</t>
    </rPh>
    <rPh sb="354" eb="357">
      <t>スイセンカ</t>
    </rPh>
    <rPh sb="358" eb="360">
      <t>コウジョウ</t>
    </rPh>
    <rPh sb="363" eb="364">
      <t>ユウ</t>
    </rPh>
    <rPh sb="364" eb="365">
      <t>シュウ</t>
    </rPh>
    <rPh sb="365" eb="367">
      <t>スイリョウ</t>
    </rPh>
    <rPh sb="367" eb="369">
      <t>ゾウカ</t>
    </rPh>
    <rPh sb="370" eb="371">
      <t>ツト</t>
    </rPh>
    <rPh sb="388" eb="390">
      <t>リュウイキ</t>
    </rPh>
    <rPh sb="390" eb="392">
      <t>ゲスイ</t>
    </rPh>
    <rPh sb="392" eb="393">
      <t>ドウ</t>
    </rPh>
    <rPh sb="394" eb="396">
      <t>ショリ</t>
    </rPh>
    <rPh sb="402" eb="404">
      <t>ガイトウ</t>
    </rPh>
    <phoneticPr fontId="4"/>
  </si>
  <si>
    <t>　①有形固定資産減価償却率は、類似団体平均値より下回っております。
　現在のところ管渠の更新は発生していないが、今後は過去に整備した管渠の更新時期が集中して到来することが予想されます。また、更新投資は新たな供用開始による料金収入が見込めないため、今後、施設の機能維持に関する中長期的な方針であるストックマネジメント計画の策定を行い、計画的な対応が必要となります。</t>
    <rPh sb="2" eb="4">
      <t>ユウケイ</t>
    </rPh>
    <rPh sb="4" eb="6">
      <t>コテイ</t>
    </rPh>
    <rPh sb="6" eb="8">
      <t>シサン</t>
    </rPh>
    <rPh sb="8" eb="10">
      <t>ゲンカ</t>
    </rPh>
    <rPh sb="10" eb="12">
      <t>ショウキャク</t>
    </rPh>
    <rPh sb="12" eb="13">
      <t>リツ</t>
    </rPh>
    <rPh sb="15" eb="16">
      <t>ルイ</t>
    </rPh>
    <rPh sb="16" eb="17">
      <t>ニ</t>
    </rPh>
    <rPh sb="17" eb="19">
      <t>ダンタイ</t>
    </rPh>
    <rPh sb="19" eb="21">
      <t>ヘイキン</t>
    </rPh>
    <rPh sb="21" eb="22">
      <t>チ</t>
    </rPh>
    <rPh sb="24" eb="26">
      <t>シタマワ</t>
    </rPh>
    <rPh sb="35" eb="37">
      <t>ゲンザイ</t>
    </rPh>
    <rPh sb="41" eb="42">
      <t>カン</t>
    </rPh>
    <rPh sb="42" eb="43">
      <t>キョ</t>
    </rPh>
    <rPh sb="44" eb="46">
      <t>コウシン</t>
    </rPh>
    <rPh sb="47" eb="49">
      <t>ハッセイ</t>
    </rPh>
    <rPh sb="56" eb="58">
      <t>コンゴ</t>
    </rPh>
    <rPh sb="59" eb="61">
      <t>カコ</t>
    </rPh>
    <rPh sb="62" eb="64">
      <t>セイビ</t>
    </rPh>
    <rPh sb="66" eb="68">
      <t>カンキョ</t>
    </rPh>
    <rPh sb="69" eb="71">
      <t>コウシン</t>
    </rPh>
    <rPh sb="71" eb="73">
      <t>ジキ</t>
    </rPh>
    <rPh sb="74" eb="76">
      <t>シュウチュウ</t>
    </rPh>
    <rPh sb="78" eb="80">
      <t>トウライ</t>
    </rPh>
    <rPh sb="85" eb="87">
      <t>ヨソウ</t>
    </rPh>
    <rPh sb="95" eb="97">
      <t>コウシン</t>
    </rPh>
    <rPh sb="97" eb="99">
      <t>トウシ</t>
    </rPh>
    <rPh sb="100" eb="101">
      <t>アラ</t>
    </rPh>
    <rPh sb="103" eb="105">
      <t>キョウヨウ</t>
    </rPh>
    <rPh sb="105" eb="107">
      <t>カイシ</t>
    </rPh>
    <rPh sb="110" eb="112">
      <t>リョウキン</t>
    </rPh>
    <rPh sb="112" eb="114">
      <t>シュウニュウ</t>
    </rPh>
    <rPh sb="115" eb="117">
      <t>ミコ</t>
    </rPh>
    <rPh sb="123" eb="125">
      <t>コンゴ</t>
    </rPh>
    <rPh sb="126" eb="128">
      <t>シセツ</t>
    </rPh>
    <rPh sb="129" eb="131">
      <t>キノウ</t>
    </rPh>
    <rPh sb="131" eb="133">
      <t>イジ</t>
    </rPh>
    <rPh sb="134" eb="135">
      <t>カン</t>
    </rPh>
    <rPh sb="137" eb="141">
      <t>チュウチョウキテキ</t>
    </rPh>
    <rPh sb="142" eb="144">
      <t>ホウシン</t>
    </rPh>
    <rPh sb="157" eb="159">
      <t>ケイカク</t>
    </rPh>
    <rPh sb="160" eb="162">
      <t>サクテイ</t>
    </rPh>
    <rPh sb="163" eb="164">
      <t>オコナ</t>
    </rPh>
    <rPh sb="166" eb="169">
      <t>ケイカクテキ</t>
    </rPh>
    <rPh sb="170" eb="172">
      <t>タイオウ</t>
    </rPh>
    <rPh sb="173" eb="1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</si>
</sst>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9AB-4125-9DC6-E35D428E73A4}"/>
            </c:ext>
          </c:extLst>
        </c:ser>
        <c:dLbls>
          <c:showLegendKey val="0"/>
          <c:showVal val="0"/>
          <c:showCatName val="0"/>
          <c:showSerName val="0"/>
          <c:showPercent val="0"/>
          <c:showBubbleSize val="0"/>
        </c:dLbls>
        <c:gapWidth val="150"/>
        <c:axId val="288042456"/>
        <c:axId val="28804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xmlns:c16r2="http://schemas.microsoft.com/office/drawing/2015/06/chart">
            <c:ext xmlns:c16="http://schemas.microsoft.com/office/drawing/2014/chart" uri="{C3380CC4-5D6E-409C-BE32-E72D297353CC}">
              <c16:uniqueId val="{00000001-79AB-4125-9DC6-E35D428E73A4}"/>
            </c:ext>
          </c:extLst>
        </c:ser>
        <c:dLbls>
          <c:showLegendKey val="0"/>
          <c:showVal val="0"/>
          <c:showCatName val="0"/>
          <c:showSerName val="0"/>
          <c:showPercent val="0"/>
          <c:showBubbleSize val="0"/>
        </c:dLbls>
        <c:marker val="1"/>
        <c:smooth val="0"/>
        <c:axId val="288042456"/>
        <c:axId val="288042848"/>
      </c:lineChart>
      <c:dateAx>
        <c:axId val="288042456"/>
        <c:scaling>
          <c:orientation val="minMax"/>
        </c:scaling>
        <c:delete val="1"/>
        <c:axPos val="b"/>
        <c:numFmt formatCode="ge" sourceLinked="1"/>
        <c:majorTickMark val="none"/>
        <c:minorTickMark val="none"/>
        <c:tickLblPos val="none"/>
        <c:crossAx val="288042848"/>
        <c:crosses val="autoZero"/>
        <c:auto val="1"/>
        <c:lblOffset val="100"/>
        <c:baseTimeUnit val="years"/>
      </c:dateAx>
      <c:valAx>
        <c:axId val="2880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4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64C-47C1-8DFD-5DBB7BF34859}"/>
            </c:ext>
          </c:extLst>
        </c:ser>
        <c:dLbls>
          <c:showLegendKey val="0"/>
          <c:showVal val="0"/>
          <c:showCatName val="0"/>
          <c:showSerName val="0"/>
          <c:showPercent val="0"/>
          <c:showBubbleSize val="0"/>
        </c:dLbls>
        <c:gapWidth val="150"/>
        <c:axId val="288471656"/>
        <c:axId val="28847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42.56</c:v>
                </c:pt>
              </c:numCache>
            </c:numRef>
          </c:val>
          <c:smooth val="0"/>
          <c:extLst xmlns:c16r2="http://schemas.microsoft.com/office/drawing/2015/06/chart">
            <c:ext xmlns:c16="http://schemas.microsoft.com/office/drawing/2014/chart" uri="{C3380CC4-5D6E-409C-BE32-E72D297353CC}">
              <c16:uniqueId val="{00000001-364C-47C1-8DFD-5DBB7BF34859}"/>
            </c:ext>
          </c:extLst>
        </c:ser>
        <c:dLbls>
          <c:showLegendKey val="0"/>
          <c:showVal val="0"/>
          <c:showCatName val="0"/>
          <c:showSerName val="0"/>
          <c:showPercent val="0"/>
          <c:showBubbleSize val="0"/>
        </c:dLbls>
        <c:marker val="1"/>
        <c:smooth val="0"/>
        <c:axId val="288471656"/>
        <c:axId val="288471264"/>
      </c:lineChart>
      <c:dateAx>
        <c:axId val="288471656"/>
        <c:scaling>
          <c:orientation val="minMax"/>
        </c:scaling>
        <c:delete val="1"/>
        <c:axPos val="b"/>
        <c:numFmt formatCode="ge" sourceLinked="1"/>
        <c:majorTickMark val="none"/>
        <c:minorTickMark val="none"/>
        <c:tickLblPos val="none"/>
        <c:crossAx val="288471264"/>
        <c:crosses val="autoZero"/>
        <c:auto val="1"/>
        <c:lblOffset val="100"/>
        <c:baseTimeUnit val="years"/>
      </c:dateAx>
      <c:valAx>
        <c:axId val="28847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47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90.91</c:v>
                </c:pt>
              </c:numCache>
            </c:numRef>
          </c:val>
          <c:extLst xmlns:c16r2="http://schemas.microsoft.com/office/drawing/2015/06/chart">
            <c:ext xmlns:c16="http://schemas.microsoft.com/office/drawing/2014/chart" uri="{C3380CC4-5D6E-409C-BE32-E72D297353CC}">
              <c16:uniqueId val="{00000000-92C3-4E6E-BB7F-8794026B4618}"/>
            </c:ext>
          </c:extLst>
        </c:ser>
        <c:dLbls>
          <c:showLegendKey val="0"/>
          <c:showVal val="0"/>
          <c:showCatName val="0"/>
          <c:showSerName val="0"/>
          <c:showPercent val="0"/>
          <c:showBubbleSize val="0"/>
        </c:dLbls>
        <c:gapWidth val="150"/>
        <c:axId val="343822832"/>
        <c:axId val="34382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83.32</c:v>
                </c:pt>
              </c:numCache>
            </c:numRef>
          </c:val>
          <c:smooth val="0"/>
          <c:extLst xmlns:c16r2="http://schemas.microsoft.com/office/drawing/2015/06/chart">
            <c:ext xmlns:c16="http://schemas.microsoft.com/office/drawing/2014/chart" uri="{C3380CC4-5D6E-409C-BE32-E72D297353CC}">
              <c16:uniqueId val="{00000001-92C3-4E6E-BB7F-8794026B4618}"/>
            </c:ext>
          </c:extLst>
        </c:ser>
        <c:dLbls>
          <c:showLegendKey val="0"/>
          <c:showVal val="0"/>
          <c:showCatName val="0"/>
          <c:showSerName val="0"/>
          <c:showPercent val="0"/>
          <c:showBubbleSize val="0"/>
        </c:dLbls>
        <c:marker val="1"/>
        <c:smooth val="0"/>
        <c:axId val="343822832"/>
        <c:axId val="343823224"/>
      </c:lineChart>
      <c:dateAx>
        <c:axId val="343822832"/>
        <c:scaling>
          <c:orientation val="minMax"/>
        </c:scaling>
        <c:delete val="1"/>
        <c:axPos val="b"/>
        <c:numFmt formatCode="ge" sourceLinked="1"/>
        <c:majorTickMark val="none"/>
        <c:minorTickMark val="none"/>
        <c:tickLblPos val="none"/>
        <c:crossAx val="343823224"/>
        <c:crosses val="autoZero"/>
        <c:auto val="1"/>
        <c:lblOffset val="100"/>
        <c:baseTimeUnit val="years"/>
      </c:dateAx>
      <c:valAx>
        <c:axId val="34382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82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111.22</c:v>
                </c:pt>
              </c:numCache>
            </c:numRef>
          </c:val>
          <c:extLst xmlns:c16r2="http://schemas.microsoft.com/office/drawing/2015/06/chart">
            <c:ext xmlns:c16="http://schemas.microsoft.com/office/drawing/2014/chart" uri="{C3380CC4-5D6E-409C-BE32-E72D297353CC}">
              <c16:uniqueId val="{00000000-201D-4FC9-A588-CD7228A9DF99}"/>
            </c:ext>
          </c:extLst>
        </c:ser>
        <c:dLbls>
          <c:showLegendKey val="0"/>
          <c:showVal val="0"/>
          <c:showCatName val="0"/>
          <c:showSerName val="0"/>
          <c:showPercent val="0"/>
          <c:showBubbleSize val="0"/>
        </c:dLbls>
        <c:gapWidth val="150"/>
        <c:axId val="288044024"/>
        <c:axId val="28804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101.72</c:v>
                </c:pt>
              </c:numCache>
            </c:numRef>
          </c:val>
          <c:smooth val="0"/>
          <c:extLst xmlns:c16r2="http://schemas.microsoft.com/office/drawing/2015/06/chart">
            <c:ext xmlns:c16="http://schemas.microsoft.com/office/drawing/2014/chart" uri="{C3380CC4-5D6E-409C-BE32-E72D297353CC}">
              <c16:uniqueId val="{00000001-201D-4FC9-A588-CD7228A9DF99}"/>
            </c:ext>
          </c:extLst>
        </c:ser>
        <c:dLbls>
          <c:showLegendKey val="0"/>
          <c:showVal val="0"/>
          <c:showCatName val="0"/>
          <c:showSerName val="0"/>
          <c:showPercent val="0"/>
          <c:showBubbleSize val="0"/>
        </c:dLbls>
        <c:marker val="1"/>
        <c:smooth val="0"/>
        <c:axId val="288044024"/>
        <c:axId val="288044416"/>
      </c:lineChart>
      <c:dateAx>
        <c:axId val="288044024"/>
        <c:scaling>
          <c:orientation val="minMax"/>
        </c:scaling>
        <c:delete val="1"/>
        <c:axPos val="b"/>
        <c:numFmt formatCode="ge" sourceLinked="1"/>
        <c:majorTickMark val="none"/>
        <c:minorTickMark val="none"/>
        <c:tickLblPos val="none"/>
        <c:crossAx val="288044416"/>
        <c:crosses val="autoZero"/>
        <c:auto val="1"/>
        <c:lblOffset val="100"/>
        <c:baseTimeUnit val="years"/>
      </c:dateAx>
      <c:valAx>
        <c:axId val="2880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4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2.92</c:v>
                </c:pt>
              </c:numCache>
            </c:numRef>
          </c:val>
          <c:extLst xmlns:c16r2="http://schemas.microsoft.com/office/drawing/2015/06/chart">
            <c:ext xmlns:c16="http://schemas.microsoft.com/office/drawing/2014/chart" uri="{C3380CC4-5D6E-409C-BE32-E72D297353CC}">
              <c16:uniqueId val="{00000000-CB99-4CF9-A51D-4F414010090A}"/>
            </c:ext>
          </c:extLst>
        </c:ser>
        <c:dLbls>
          <c:showLegendKey val="0"/>
          <c:showVal val="0"/>
          <c:showCatName val="0"/>
          <c:showSerName val="0"/>
          <c:showPercent val="0"/>
          <c:showBubbleSize val="0"/>
        </c:dLbls>
        <c:gapWidth val="150"/>
        <c:axId val="288045592"/>
        <c:axId val="28846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xmlns:c16r2="http://schemas.microsoft.com/office/drawing/2015/06/chart">
            <c:ext xmlns:c16="http://schemas.microsoft.com/office/drawing/2014/chart" uri="{C3380CC4-5D6E-409C-BE32-E72D297353CC}">
              <c16:uniqueId val="{00000001-CB99-4CF9-A51D-4F414010090A}"/>
            </c:ext>
          </c:extLst>
        </c:ser>
        <c:dLbls>
          <c:showLegendKey val="0"/>
          <c:showVal val="0"/>
          <c:showCatName val="0"/>
          <c:showSerName val="0"/>
          <c:showPercent val="0"/>
          <c:showBubbleSize val="0"/>
        </c:dLbls>
        <c:marker val="1"/>
        <c:smooth val="0"/>
        <c:axId val="288045592"/>
        <c:axId val="288468128"/>
      </c:lineChart>
      <c:dateAx>
        <c:axId val="288045592"/>
        <c:scaling>
          <c:orientation val="minMax"/>
        </c:scaling>
        <c:delete val="1"/>
        <c:axPos val="b"/>
        <c:numFmt formatCode="ge" sourceLinked="1"/>
        <c:majorTickMark val="none"/>
        <c:minorTickMark val="none"/>
        <c:tickLblPos val="none"/>
        <c:crossAx val="288468128"/>
        <c:crosses val="autoZero"/>
        <c:auto val="1"/>
        <c:lblOffset val="100"/>
        <c:baseTimeUnit val="years"/>
      </c:dateAx>
      <c:valAx>
        <c:axId val="2884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4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D801-4090-ADA4-61856415A5ED}"/>
            </c:ext>
          </c:extLst>
        </c:ser>
        <c:dLbls>
          <c:showLegendKey val="0"/>
          <c:showVal val="0"/>
          <c:showCatName val="0"/>
          <c:showSerName val="0"/>
          <c:showPercent val="0"/>
          <c:showBubbleSize val="0"/>
        </c:dLbls>
        <c:gapWidth val="150"/>
        <c:axId val="288469304"/>
        <c:axId val="28846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D801-4090-ADA4-61856415A5ED}"/>
            </c:ext>
          </c:extLst>
        </c:ser>
        <c:dLbls>
          <c:showLegendKey val="0"/>
          <c:showVal val="0"/>
          <c:showCatName val="0"/>
          <c:showSerName val="0"/>
          <c:showPercent val="0"/>
          <c:showBubbleSize val="0"/>
        </c:dLbls>
        <c:marker val="1"/>
        <c:smooth val="0"/>
        <c:axId val="288469304"/>
        <c:axId val="288469696"/>
      </c:lineChart>
      <c:dateAx>
        <c:axId val="288469304"/>
        <c:scaling>
          <c:orientation val="minMax"/>
        </c:scaling>
        <c:delete val="1"/>
        <c:axPos val="b"/>
        <c:numFmt formatCode="ge" sourceLinked="1"/>
        <c:majorTickMark val="none"/>
        <c:minorTickMark val="none"/>
        <c:tickLblPos val="none"/>
        <c:crossAx val="288469696"/>
        <c:crosses val="autoZero"/>
        <c:auto val="1"/>
        <c:lblOffset val="100"/>
        <c:baseTimeUnit val="years"/>
      </c:dateAx>
      <c:valAx>
        <c:axId val="2884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46930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3318-4F49-9C81-D279F3DCF0B3}"/>
            </c:ext>
          </c:extLst>
        </c:ser>
        <c:dLbls>
          <c:showLegendKey val="0"/>
          <c:showVal val="0"/>
          <c:showCatName val="0"/>
          <c:showSerName val="0"/>
          <c:showPercent val="0"/>
          <c:showBubbleSize val="0"/>
        </c:dLbls>
        <c:gapWidth val="150"/>
        <c:axId val="288082448"/>
        <c:axId val="28808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112.88</c:v>
                </c:pt>
              </c:numCache>
            </c:numRef>
          </c:val>
          <c:smooth val="0"/>
          <c:extLst xmlns:c16r2="http://schemas.microsoft.com/office/drawing/2015/06/chart">
            <c:ext xmlns:c16="http://schemas.microsoft.com/office/drawing/2014/chart" uri="{C3380CC4-5D6E-409C-BE32-E72D297353CC}">
              <c16:uniqueId val="{00000001-3318-4F49-9C81-D279F3DCF0B3}"/>
            </c:ext>
          </c:extLst>
        </c:ser>
        <c:dLbls>
          <c:showLegendKey val="0"/>
          <c:showVal val="0"/>
          <c:showCatName val="0"/>
          <c:showSerName val="0"/>
          <c:showPercent val="0"/>
          <c:showBubbleSize val="0"/>
        </c:dLbls>
        <c:marker val="1"/>
        <c:smooth val="0"/>
        <c:axId val="288082448"/>
        <c:axId val="288082840"/>
      </c:lineChart>
      <c:dateAx>
        <c:axId val="288082448"/>
        <c:scaling>
          <c:orientation val="minMax"/>
        </c:scaling>
        <c:delete val="1"/>
        <c:axPos val="b"/>
        <c:numFmt formatCode="ge" sourceLinked="1"/>
        <c:majorTickMark val="none"/>
        <c:minorTickMark val="none"/>
        <c:tickLblPos val="none"/>
        <c:crossAx val="288082840"/>
        <c:crosses val="autoZero"/>
        <c:auto val="1"/>
        <c:lblOffset val="100"/>
        <c:baseTimeUnit val="years"/>
      </c:dateAx>
      <c:valAx>
        <c:axId val="28808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8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30.48</c:v>
                </c:pt>
              </c:numCache>
            </c:numRef>
          </c:val>
          <c:extLst xmlns:c16r2="http://schemas.microsoft.com/office/drawing/2015/06/chart">
            <c:ext xmlns:c16="http://schemas.microsoft.com/office/drawing/2014/chart" uri="{C3380CC4-5D6E-409C-BE32-E72D297353CC}">
              <c16:uniqueId val="{00000000-71E6-4701-9E65-D27AFFA67D48}"/>
            </c:ext>
          </c:extLst>
        </c:ser>
        <c:dLbls>
          <c:showLegendKey val="0"/>
          <c:showVal val="0"/>
          <c:showCatName val="0"/>
          <c:showSerName val="0"/>
          <c:showPercent val="0"/>
          <c:showBubbleSize val="0"/>
        </c:dLbls>
        <c:gapWidth val="150"/>
        <c:axId val="288084408"/>
        <c:axId val="28808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49.18</c:v>
                </c:pt>
              </c:numCache>
            </c:numRef>
          </c:val>
          <c:smooth val="0"/>
          <c:extLst xmlns:c16r2="http://schemas.microsoft.com/office/drawing/2015/06/chart">
            <c:ext xmlns:c16="http://schemas.microsoft.com/office/drawing/2014/chart" uri="{C3380CC4-5D6E-409C-BE32-E72D297353CC}">
              <c16:uniqueId val="{00000001-71E6-4701-9E65-D27AFFA67D48}"/>
            </c:ext>
          </c:extLst>
        </c:ser>
        <c:dLbls>
          <c:showLegendKey val="0"/>
          <c:showVal val="0"/>
          <c:showCatName val="0"/>
          <c:showSerName val="0"/>
          <c:showPercent val="0"/>
          <c:showBubbleSize val="0"/>
        </c:dLbls>
        <c:marker val="1"/>
        <c:smooth val="0"/>
        <c:axId val="288084408"/>
        <c:axId val="288084800"/>
      </c:lineChart>
      <c:dateAx>
        <c:axId val="288084408"/>
        <c:scaling>
          <c:orientation val="minMax"/>
        </c:scaling>
        <c:delete val="1"/>
        <c:axPos val="b"/>
        <c:numFmt formatCode="ge" sourceLinked="1"/>
        <c:majorTickMark val="none"/>
        <c:minorTickMark val="none"/>
        <c:tickLblPos val="none"/>
        <c:crossAx val="288084800"/>
        <c:crosses val="autoZero"/>
        <c:auto val="1"/>
        <c:lblOffset val="100"/>
        <c:baseTimeUnit val="years"/>
      </c:dateAx>
      <c:valAx>
        <c:axId val="28808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8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1176.33</c:v>
                </c:pt>
              </c:numCache>
            </c:numRef>
          </c:val>
          <c:extLst xmlns:c16r2="http://schemas.microsoft.com/office/drawing/2015/06/chart">
            <c:ext xmlns:c16="http://schemas.microsoft.com/office/drawing/2014/chart" uri="{C3380CC4-5D6E-409C-BE32-E72D297353CC}">
              <c16:uniqueId val="{00000000-F38E-424A-95BD-8663C324F4E2}"/>
            </c:ext>
          </c:extLst>
        </c:ser>
        <c:dLbls>
          <c:showLegendKey val="0"/>
          <c:showVal val="0"/>
          <c:showCatName val="0"/>
          <c:showSerName val="0"/>
          <c:showPercent val="0"/>
          <c:showBubbleSize val="0"/>
        </c:dLbls>
        <c:gapWidth val="150"/>
        <c:axId val="288258384"/>
        <c:axId val="28825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1194.1500000000001</c:v>
                </c:pt>
              </c:numCache>
            </c:numRef>
          </c:val>
          <c:smooth val="0"/>
          <c:extLst xmlns:c16r2="http://schemas.microsoft.com/office/drawing/2015/06/chart">
            <c:ext xmlns:c16="http://schemas.microsoft.com/office/drawing/2014/chart" uri="{C3380CC4-5D6E-409C-BE32-E72D297353CC}">
              <c16:uniqueId val="{00000001-F38E-424A-95BD-8663C324F4E2}"/>
            </c:ext>
          </c:extLst>
        </c:ser>
        <c:dLbls>
          <c:showLegendKey val="0"/>
          <c:showVal val="0"/>
          <c:showCatName val="0"/>
          <c:showSerName val="0"/>
          <c:showPercent val="0"/>
          <c:showBubbleSize val="0"/>
        </c:dLbls>
        <c:marker val="1"/>
        <c:smooth val="0"/>
        <c:axId val="288258384"/>
        <c:axId val="288258776"/>
      </c:lineChart>
      <c:dateAx>
        <c:axId val="288258384"/>
        <c:scaling>
          <c:orientation val="minMax"/>
        </c:scaling>
        <c:delete val="1"/>
        <c:axPos val="b"/>
        <c:numFmt formatCode="ge" sourceLinked="1"/>
        <c:majorTickMark val="none"/>
        <c:minorTickMark val="none"/>
        <c:tickLblPos val="none"/>
        <c:crossAx val="288258776"/>
        <c:crosses val="autoZero"/>
        <c:auto val="1"/>
        <c:lblOffset val="100"/>
        <c:baseTimeUnit val="years"/>
      </c:dateAx>
      <c:valAx>
        <c:axId val="28825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25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91.22</c:v>
                </c:pt>
              </c:numCache>
            </c:numRef>
          </c:val>
          <c:extLst xmlns:c16r2="http://schemas.microsoft.com/office/drawing/2015/06/chart">
            <c:ext xmlns:c16="http://schemas.microsoft.com/office/drawing/2014/chart" uri="{C3380CC4-5D6E-409C-BE32-E72D297353CC}">
              <c16:uniqueId val="{00000000-7801-4BDB-B1CA-98ED3149A427}"/>
            </c:ext>
          </c:extLst>
        </c:ser>
        <c:dLbls>
          <c:showLegendKey val="0"/>
          <c:showVal val="0"/>
          <c:showCatName val="0"/>
          <c:showSerName val="0"/>
          <c:showPercent val="0"/>
          <c:showBubbleSize val="0"/>
        </c:dLbls>
        <c:gapWidth val="150"/>
        <c:axId val="288084016"/>
        <c:axId val="28808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72.260000000000005</c:v>
                </c:pt>
              </c:numCache>
            </c:numRef>
          </c:val>
          <c:smooth val="0"/>
          <c:extLst xmlns:c16r2="http://schemas.microsoft.com/office/drawing/2015/06/chart">
            <c:ext xmlns:c16="http://schemas.microsoft.com/office/drawing/2014/chart" uri="{C3380CC4-5D6E-409C-BE32-E72D297353CC}">
              <c16:uniqueId val="{00000001-7801-4BDB-B1CA-98ED3149A427}"/>
            </c:ext>
          </c:extLst>
        </c:ser>
        <c:dLbls>
          <c:showLegendKey val="0"/>
          <c:showVal val="0"/>
          <c:showCatName val="0"/>
          <c:showSerName val="0"/>
          <c:showPercent val="0"/>
          <c:showBubbleSize val="0"/>
        </c:dLbls>
        <c:marker val="1"/>
        <c:smooth val="0"/>
        <c:axId val="288084016"/>
        <c:axId val="288082056"/>
      </c:lineChart>
      <c:dateAx>
        <c:axId val="288084016"/>
        <c:scaling>
          <c:orientation val="minMax"/>
        </c:scaling>
        <c:delete val="1"/>
        <c:axPos val="b"/>
        <c:numFmt formatCode="ge" sourceLinked="1"/>
        <c:majorTickMark val="none"/>
        <c:minorTickMark val="none"/>
        <c:tickLblPos val="none"/>
        <c:crossAx val="288082056"/>
        <c:crosses val="autoZero"/>
        <c:auto val="1"/>
        <c:lblOffset val="100"/>
        <c:baseTimeUnit val="years"/>
      </c:dateAx>
      <c:valAx>
        <c:axId val="28808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8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149.32</c:v>
                </c:pt>
              </c:numCache>
            </c:numRef>
          </c:val>
          <c:extLst xmlns:c16r2="http://schemas.microsoft.com/office/drawing/2015/06/chart">
            <c:ext xmlns:c16="http://schemas.microsoft.com/office/drawing/2014/chart" uri="{C3380CC4-5D6E-409C-BE32-E72D297353CC}">
              <c16:uniqueId val="{00000000-DB89-43B8-95F3-0F37F1A6F323}"/>
            </c:ext>
          </c:extLst>
        </c:ser>
        <c:dLbls>
          <c:showLegendKey val="0"/>
          <c:showVal val="0"/>
          <c:showCatName val="0"/>
          <c:showSerName val="0"/>
          <c:showPercent val="0"/>
          <c:showBubbleSize val="0"/>
        </c:dLbls>
        <c:gapWidth val="150"/>
        <c:axId val="288260736"/>
        <c:axId val="28826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230.02</c:v>
                </c:pt>
              </c:numCache>
            </c:numRef>
          </c:val>
          <c:smooth val="0"/>
          <c:extLst xmlns:c16r2="http://schemas.microsoft.com/office/drawing/2015/06/chart">
            <c:ext xmlns:c16="http://schemas.microsoft.com/office/drawing/2014/chart" uri="{C3380CC4-5D6E-409C-BE32-E72D297353CC}">
              <c16:uniqueId val="{00000001-DB89-43B8-95F3-0F37F1A6F323}"/>
            </c:ext>
          </c:extLst>
        </c:ser>
        <c:dLbls>
          <c:showLegendKey val="0"/>
          <c:showVal val="0"/>
          <c:showCatName val="0"/>
          <c:showSerName val="0"/>
          <c:showPercent val="0"/>
          <c:showBubbleSize val="0"/>
        </c:dLbls>
        <c:marker val="1"/>
        <c:smooth val="0"/>
        <c:axId val="288260736"/>
        <c:axId val="288261128"/>
      </c:lineChart>
      <c:dateAx>
        <c:axId val="288260736"/>
        <c:scaling>
          <c:orientation val="minMax"/>
        </c:scaling>
        <c:delete val="1"/>
        <c:axPos val="b"/>
        <c:numFmt formatCode="ge" sourceLinked="1"/>
        <c:majorTickMark val="none"/>
        <c:minorTickMark val="none"/>
        <c:tickLblPos val="none"/>
        <c:crossAx val="288261128"/>
        <c:crosses val="autoZero"/>
        <c:auto val="1"/>
        <c:lblOffset val="100"/>
        <c:baseTimeUnit val="years"/>
      </c:dateAx>
      <c:valAx>
        <c:axId val="28826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2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27"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滋賀県　竜王町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非設置</v>
      </c>
      <c r="AE8" s="78"/>
      <c r="AF8" s="78"/>
      <c r="AG8" s="78"/>
      <c r="AH8" s="78"/>
      <c r="AI8" s="78"/>
      <c r="AJ8" s="78"/>
      <c r="AK8" s="3"/>
      <c r="AL8" s="74">
        <f>データ!S6</f>
        <v>12149</v>
      </c>
      <c r="AM8" s="74"/>
      <c r="AN8" s="74"/>
      <c r="AO8" s="74"/>
      <c r="AP8" s="74"/>
      <c r="AQ8" s="74"/>
      <c r="AR8" s="74"/>
      <c r="AS8" s="74"/>
      <c r="AT8" s="73">
        <f>データ!T6</f>
        <v>44.55</v>
      </c>
      <c r="AU8" s="73"/>
      <c r="AV8" s="73"/>
      <c r="AW8" s="73"/>
      <c r="AX8" s="73"/>
      <c r="AY8" s="73"/>
      <c r="AZ8" s="73"/>
      <c r="BA8" s="73"/>
      <c r="BB8" s="73">
        <f>データ!U6</f>
        <v>272.7</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55.6</v>
      </c>
      <c r="J10" s="73"/>
      <c r="K10" s="73"/>
      <c r="L10" s="73"/>
      <c r="M10" s="73"/>
      <c r="N10" s="73"/>
      <c r="O10" s="73"/>
      <c r="P10" s="73">
        <f>データ!P6</f>
        <v>85.98</v>
      </c>
      <c r="Q10" s="73"/>
      <c r="R10" s="73"/>
      <c r="S10" s="73"/>
      <c r="T10" s="73"/>
      <c r="U10" s="73"/>
      <c r="V10" s="73"/>
      <c r="W10" s="73">
        <f>データ!Q6</f>
        <v>92.22</v>
      </c>
      <c r="X10" s="73"/>
      <c r="Y10" s="73"/>
      <c r="Z10" s="73"/>
      <c r="AA10" s="73"/>
      <c r="AB10" s="73"/>
      <c r="AC10" s="73"/>
      <c r="AD10" s="74">
        <f>データ!R6</f>
        <v>2619</v>
      </c>
      <c r="AE10" s="74"/>
      <c r="AF10" s="74"/>
      <c r="AG10" s="74"/>
      <c r="AH10" s="74"/>
      <c r="AI10" s="74"/>
      <c r="AJ10" s="74"/>
      <c r="AK10" s="2"/>
      <c r="AL10" s="74">
        <f>データ!V6</f>
        <v>10313</v>
      </c>
      <c r="AM10" s="74"/>
      <c r="AN10" s="74"/>
      <c r="AO10" s="74"/>
      <c r="AP10" s="74"/>
      <c r="AQ10" s="74"/>
      <c r="AR10" s="74"/>
      <c r="AS10" s="74"/>
      <c r="AT10" s="73">
        <f>データ!W6</f>
        <v>4.41</v>
      </c>
      <c r="AU10" s="73"/>
      <c r="AV10" s="73"/>
      <c r="AW10" s="73"/>
      <c r="AX10" s="73"/>
      <c r="AY10" s="73"/>
      <c r="AZ10" s="73"/>
      <c r="BA10" s="73"/>
      <c r="BB10" s="73">
        <f>データ!X6</f>
        <v>2338.5500000000002</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108</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Jw6oT24pJJfLARsvWl2Qx0FCvdp0nHqT1Rh874mig2C6oIc9O76Z95De7IiztbYgvUqZesxXS6EMPJKxJRhqdg==" saltValue="1ncZPiHdqhnvmWXp6C44B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253847</v>
      </c>
      <c r="D6" s="33">
        <f t="shared" si="3"/>
        <v>46</v>
      </c>
      <c r="E6" s="33">
        <f t="shared" si="3"/>
        <v>17</v>
      </c>
      <c r="F6" s="33">
        <f t="shared" si="3"/>
        <v>4</v>
      </c>
      <c r="G6" s="33">
        <f t="shared" si="3"/>
        <v>0</v>
      </c>
      <c r="H6" s="33" t="str">
        <f t="shared" si="3"/>
        <v>滋賀県　竜王町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55.6</v>
      </c>
      <c r="P6" s="34">
        <f t="shared" si="3"/>
        <v>85.98</v>
      </c>
      <c r="Q6" s="34">
        <f t="shared" si="3"/>
        <v>92.22</v>
      </c>
      <c r="R6" s="34">
        <f t="shared" si="3"/>
        <v>2619</v>
      </c>
      <c r="S6" s="34">
        <f t="shared" si="3"/>
        <v>12149</v>
      </c>
      <c r="T6" s="34">
        <f t="shared" si="3"/>
        <v>44.55</v>
      </c>
      <c r="U6" s="34">
        <f t="shared" si="3"/>
        <v>272.7</v>
      </c>
      <c r="V6" s="34">
        <f t="shared" si="3"/>
        <v>10313</v>
      </c>
      <c r="W6" s="34">
        <f t="shared" si="3"/>
        <v>4.41</v>
      </c>
      <c r="X6" s="34">
        <f t="shared" si="3"/>
        <v>2338.5500000000002</v>
      </c>
      <c r="Y6" s="35" t="str">
        <f>IF(Y7="",NA(),Y7)</f>
        <v>-</v>
      </c>
      <c r="Z6" s="35" t="str">
        <f t="shared" ref="Z6:AH6" si="4">IF(Z7="",NA(),Z7)</f>
        <v>-</v>
      </c>
      <c r="AA6" s="35" t="str">
        <f t="shared" si="4"/>
        <v>-</v>
      </c>
      <c r="AB6" s="35" t="str">
        <f t="shared" si="4"/>
        <v>-</v>
      </c>
      <c r="AC6" s="35">
        <f t="shared" si="4"/>
        <v>111.22</v>
      </c>
      <c r="AD6" s="35" t="str">
        <f t="shared" si="4"/>
        <v>-</v>
      </c>
      <c r="AE6" s="35" t="str">
        <f t="shared" si="4"/>
        <v>-</v>
      </c>
      <c r="AF6" s="35" t="str">
        <f t="shared" si="4"/>
        <v>-</v>
      </c>
      <c r="AG6" s="35" t="str">
        <f t="shared" si="4"/>
        <v>-</v>
      </c>
      <c r="AH6" s="35">
        <f t="shared" si="4"/>
        <v>101.72</v>
      </c>
      <c r="AI6" s="34" t="str">
        <f>IF(AI7="","",IF(AI7="-","【-】","【"&amp;SUBSTITUTE(TEXT(AI7,"#,##0.00"),"-","△")&amp;"】"))</f>
        <v>【101.92】</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112.88</v>
      </c>
      <c r="AT6" s="34" t="str">
        <f>IF(AT7="","",IF(AT7="-","【-】","【"&amp;SUBSTITUTE(TEXT(AT7,"#,##0.00"),"-","△")&amp;"】"))</f>
        <v>【88.06】</v>
      </c>
      <c r="AU6" s="35" t="str">
        <f>IF(AU7="",NA(),AU7)</f>
        <v>-</v>
      </c>
      <c r="AV6" s="35" t="str">
        <f t="shared" ref="AV6:BD6" si="6">IF(AV7="",NA(),AV7)</f>
        <v>-</v>
      </c>
      <c r="AW6" s="35" t="str">
        <f t="shared" si="6"/>
        <v>-</v>
      </c>
      <c r="AX6" s="35" t="str">
        <f t="shared" si="6"/>
        <v>-</v>
      </c>
      <c r="AY6" s="35">
        <f t="shared" si="6"/>
        <v>30.48</v>
      </c>
      <c r="AZ6" s="35" t="str">
        <f t="shared" si="6"/>
        <v>-</v>
      </c>
      <c r="BA6" s="35" t="str">
        <f t="shared" si="6"/>
        <v>-</v>
      </c>
      <c r="BB6" s="35" t="str">
        <f t="shared" si="6"/>
        <v>-</v>
      </c>
      <c r="BC6" s="35" t="str">
        <f t="shared" si="6"/>
        <v>-</v>
      </c>
      <c r="BD6" s="35">
        <f t="shared" si="6"/>
        <v>49.18</v>
      </c>
      <c r="BE6" s="34" t="str">
        <f>IF(BE7="","",IF(BE7="-","【-】","【"&amp;SUBSTITUTE(TEXT(BE7,"#,##0.00"),"-","△")&amp;"】"))</f>
        <v>【54.23】</v>
      </c>
      <c r="BF6" s="35" t="str">
        <f>IF(BF7="",NA(),BF7)</f>
        <v>-</v>
      </c>
      <c r="BG6" s="35" t="str">
        <f t="shared" ref="BG6:BO6" si="7">IF(BG7="",NA(),BG7)</f>
        <v>-</v>
      </c>
      <c r="BH6" s="35" t="str">
        <f t="shared" si="7"/>
        <v>-</v>
      </c>
      <c r="BI6" s="35" t="str">
        <f t="shared" si="7"/>
        <v>-</v>
      </c>
      <c r="BJ6" s="35">
        <f t="shared" si="7"/>
        <v>1176.33</v>
      </c>
      <c r="BK6" s="35" t="str">
        <f t="shared" si="7"/>
        <v>-</v>
      </c>
      <c r="BL6" s="35" t="str">
        <f t="shared" si="7"/>
        <v>-</v>
      </c>
      <c r="BM6" s="35" t="str">
        <f t="shared" si="7"/>
        <v>-</v>
      </c>
      <c r="BN6" s="35" t="str">
        <f t="shared" si="7"/>
        <v>-</v>
      </c>
      <c r="BO6" s="35">
        <f t="shared" si="7"/>
        <v>1194.1500000000001</v>
      </c>
      <c r="BP6" s="34" t="str">
        <f>IF(BP7="","",IF(BP7="-","【-】","【"&amp;SUBSTITUTE(TEXT(BP7,"#,##0.00"),"-","△")&amp;"】"))</f>
        <v>【1,209.40】</v>
      </c>
      <c r="BQ6" s="35" t="str">
        <f>IF(BQ7="",NA(),BQ7)</f>
        <v>-</v>
      </c>
      <c r="BR6" s="35" t="str">
        <f t="shared" ref="BR6:BZ6" si="8">IF(BR7="",NA(),BR7)</f>
        <v>-</v>
      </c>
      <c r="BS6" s="35" t="str">
        <f t="shared" si="8"/>
        <v>-</v>
      </c>
      <c r="BT6" s="35" t="str">
        <f t="shared" si="8"/>
        <v>-</v>
      </c>
      <c r="BU6" s="35">
        <f t="shared" si="8"/>
        <v>91.22</v>
      </c>
      <c r="BV6" s="35" t="str">
        <f t="shared" si="8"/>
        <v>-</v>
      </c>
      <c r="BW6" s="35" t="str">
        <f t="shared" si="8"/>
        <v>-</v>
      </c>
      <c r="BX6" s="35" t="str">
        <f t="shared" si="8"/>
        <v>-</v>
      </c>
      <c r="BY6" s="35" t="str">
        <f t="shared" si="8"/>
        <v>-</v>
      </c>
      <c r="BZ6" s="35">
        <f t="shared" si="8"/>
        <v>72.260000000000005</v>
      </c>
      <c r="CA6" s="34" t="str">
        <f>IF(CA7="","",IF(CA7="-","【-】","【"&amp;SUBSTITUTE(TEXT(CA7,"#,##0.00"),"-","△")&amp;"】"))</f>
        <v>【74.48】</v>
      </c>
      <c r="CB6" s="35" t="str">
        <f>IF(CB7="",NA(),CB7)</f>
        <v>-</v>
      </c>
      <c r="CC6" s="35" t="str">
        <f t="shared" ref="CC6:CK6" si="9">IF(CC7="",NA(),CC7)</f>
        <v>-</v>
      </c>
      <c r="CD6" s="35" t="str">
        <f t="shared" si="9"/>
        <v>-</v>
      </c>
      <c r="CE6" s="35" t="str">
        <f t="shared" si="9"/>
        <v>-</v>
      </c>
      <c r="CF6" s="35">
        <f t="shared" si="9"/>
        <v>149.32</v>
      </c>
      <c r="CG6" s="35" t="str">
        <f t="shared" si="9"/>
        <v>-</v>
      </c>
      <c r="CH6" s="35" t="str">
        <f t="shared" si="9"/>
        <v>-</v>
      </c>
      <c r="CI6" s="35" t="str">
        <f t="shared" si="9"/>
        <v>-</v>
      </c>
      <c r="CJ6" s="35" t="str">
        <f t="shared" si="9"/>
        <v>-</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42.56</v>
      </c>
      <c r="CW6" s="34" t="str">
        <f>IF(CW7="","",IF(CW7="-","【-】","【"&amp;SUBSTITUTE(TEXT(CW7,"#,##0.00"),"-","△")&amp;"】"))</f>
        <v>【42.82】</v>
      </c>
      <c r="CX6" s="35" t="str">
        <f>IF(CX7="",NA(),CX7)</f>
        <v>-</v>
      </c>
      <c r="CY6" s="35" t="str">
        <f t="shared" ref="CY6:DG6" si="11">IF(CY7="",NA(),CY7)</f>
        <v>-</v>
      </c>
      <c r="CZ6" s="35" t="str">
        <f t="shared" si="11"/>
        <v>-</v>
      </c>
      <c r="DA6" s="35" t="str">
        <f t="shared" si="11"/>
        <v>-</v>
      </c>
      <c r="DB6" s="35">
        <f t="shared" si="11"/>
        <v>90.91</v>
      </c>
      <c r="DC6" s="35" t="str">
        <f t="shared" si="11"/>
        <v>-</v>
      </c>
      <c r="DD6" s="35" t="str">
        <f t="shared" si="11"/>
        <v>-</v>
      </c>
      <c r="DE6" s="35" t="str">
        <f t="shared" si="11"/>
        <v>-</v>
      </c>
      <c r="DF6" s="35" t="str">
        <f t="shared" si="11"/>
        <v>-</v>
      </c>
      <c r="DG6" s="35">
        <f t="shared" si="11"/>
        <v>83.32</v>
      </c>
      <c r="DH6" s="34" t="str">
        <f>IF(DH7="","",IF(DH7="-","【-】","【"&amp;SUBSTITUTE(TEXT(DH7,"#,##0.00"),"-","△")&amp;"】"))</f>
        <v>【83.36】</v>
      </c>
      <c r="DI6" s="35" t="str">
        <f>IF(DI7="",NA(),DI7)</f>
        <v>-</v>
      </c>
      <c r="DJ6" s="35" t="str">
        <f t="shared" ref="DJ6:DR6" si="12">IF(DJ7="",NA(),DJ7)</f>
        <v>-</v>
      </c>
      <c r="DK6" s="35" t="str">
        <f t="shared" si="12"/>
        <v>-</v>
      </c>
      <c r="DL6" s="35" t="str">
        <f t="shared" si="12"/>
        <v>-</v>
      </c>
      <c r="DM6" s="35">
        <f t="shared" si="12"/>
        <v>2.92</v>
      </c>
      <c r="DN6" s="35" t="str">
        <f t="shared" si="12"/>
        <v>-</v>
      </c>
      <c r="DO6" s="35" t="str">
        <f t="shared" si="12"/>
        <v>-</v>
      </c>
      <c r="DP6" s="35" t="str">
        <f t="shared" si="12"/>
        <v>-</v>
      </c>
      <c r="DQ6" s="35" t="str">
        <f t="shared" si="12"/>
        <v>-</v>
      </c>
      <c r="DR6" s="35">
        <f t="shared" si="12"/>
        <v>24.68</v>
      </c>
      <c r="DS6" s="34" t="str">
        <f>IF(DS7="","",IF(DS7="-","【-】","【"&amp;SUBSTITUTE(TEXT(DS7,"#,##0.00"),"-","△")&amp;"】"))</f>
        <v>【24.88】</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0.13</v>
      </c>
      <c r="EO6" s="34" t="str">
        <f>IF(EO7="","",IF(EO7="-","【-】","【"&amp;SUBSTITUTE(TEXT(EO7,"#,##0.00"),"-","△")&amp;"】"))</f>
        <v>【0.12】</v>
      </c>
    </row>
    <row r="7" spans="1:148" s="36" customFormat="1" x14ac:dyDescent="0.15">
      <c r="A7" s="28"/>
      <c r="B7" s="37">
        <v>2018</v>
      </c>
      <c r="C7" s="37">
        <v>253847</v>
      </c>
      <c r="D7" s="37">
        <v>46</v>
      </c>
      <c r="E7" s="37">
        <v>17</v>
      </c>
      <c r="F7" s="37">
        <v>4</v>
      </c>
      <c r="G7" s="37">
        <v>0</v>
      </c>
      <c r="H7" s="37" t="s">
        <v>96</v>
      </c>
      <c r="I7" s="37" t="s">
        <v>97</v>
      </c>
      <c r="J7" s="37" t="s">
        <v>98</v>
      </c>
      <c r="K7" s="37" t="s">
        <v>99</v>
      </c>
      <c r="L7" s="37" t="s">
        <v>100</v>
      </c>
      <c r="M7" s="37" t="s">
        <v>101</v>
      </c>
      <c r="N7" s="38" t="s">
        <v>102</v>
      </c>
      <c r="O7" s="38">
        <v>55.6</v>
      </c>
      <c r="P7" s="38">
        <v>85.98</v>
      </c>
      <c r="Q7" s="38">
        <v>92.22</v>
      </c>
      <c r="R7" s="38">
        <v>2619</v>
      </c>
      <c r="S7" s="38">
        <v>12149</v>
      </c>
      <c r="T7" s="38">
        <v>44.55</v>
      </c>
      <c r="U7" s="38">
        <v>272.7</v>
      </c>
      <c r="V7" s="38">
        <v>10313</v>
      </c>
      <c r="W7" s="38">
        <v>4.41</v>
      </c>
      <c r="X7" s="38">
        <v>2338.5500000000002</v>
      </c>
      <c r="Y7" s="38" t="s">
        <v>102</v>
      </c>
      <c r="Z7" s="38" t="s">
        <v>102</v>
      </c>
      <c r="AA7" s="38" t="s">
        <v>102</v>
      </c>
      <c r="AB7" s="38" t="s">
        <v>102</v>
      </c>
      <c r="AC7" s="38">
        <v>111.22</v>
      </c>
      <c r="AD7" s="38" t="s">
        <v>102</v>
      </c>
      <c r="AE7" s="38" t="s">
        <v>102</v>
      </c>
      <c r="AF7" s="38" t="s">
        <v>102</v>
      </c>
      <c r="AG7" s="38" t="s">
        <v>102</v>
      </c>
      <c r="AH7" s="38">
        <v>101.72</v>
      </c>
      <c r="AI7" s="38">
        <v>101.92</v>
      </c>
      <c r="AJ7" s="38" t="s">
        <v>102</v>
      </c>
      <c r="AK7" s="38" t="s">
        <v>102</v>
      </c>
      <c r="AL7" s="38" t="s">
        <v>102</v>
      </c>
      <c r="AM7" s="38" t="s">
        <v>102</v>
      </c>
      <c r="AN7" s="38">
        <v>0</v>
      </c>
      <c r="AO7" s="38" t="s">
        <v>102</v>
      </c>
      <c r="AP7" s="38" t="s">
        <v>102</v>
      </c>
      <c r="AQ7" s="38" t="s">
        <v>102</v>
      </c>
      <c r="AR7" s="38" t="s">
        <v>102</v>
      </c>
      <c r="AS7" s="38">
        <v>112.88</v>
      </c>
      <c r="AT7" s="38">
        <v>88.06</v>
      </c>
      <c r="AU7" s="38" t="s">
        <v>102</v>
      </c>
      <c r="AV7" s="38" t="s">
        <v>102</v>
      </c>
      <c r="AW7" s="38" t="s">
        <v>102</v>
      </c>
      <c r="AX7" s="38" t="s">
        <v>102</v>
      </c>
      <c r="AY7" s="38">
        <v>30.48</v>
      </c>
      <c r="AZ7" s="38" t="s">
        <v>102</v>
      </c>
      <c r="BA7" s="38" t="s">
        <v>102</v>
      </c>
      <c r="BB7" s="38" t="s">
        <v>102</v>
      </c>
      <c r="BC7" s="38" t="s">
        <v>102</v>
      </c>
      <c r="BD7" s="38">
        <v>49.18</v>
      </c>
      <c r="BE7" s="38">
        <v>54.23</v>
      </c>
      <c r="BF7" s="38" t="s">
        <v>102</v>
      </c>
      <c r="BG7" s="38" t="s">
        <v>102</v>
      </c>
      <c r="BH7" s="38" t="s">
        <v>102</v>
      </c>
      <c r="BI7" s="38" t="s">
        <v>102</v>
      </c>
      <c r="BJ7" s="38">
        <v>1176.33</v>
      </c>
      <c r="BK7" s="38" t="s">
        <v>102</v>
      </c>
      <c r="BL7" s="38" t="s">
        <v>102</v>
      </c>
      <c r="BM7" s="38" t="s">
        <v>102</v>
      </c>
      <c r="BN7" s="38" t="s">
        <v>102</v>
      </c>
      <c r="BO7" s="38">
        <v>1194.1500000000001</v>
      </c>
      <c r="BP7" s="38">
        <v>1209.4000000000001</v>
      </c>
      <c r="BQ7" s="38" t="s">
        <v>102</v>
      </c>
      <c r="BR7" s="38" t="s">
        <v>102</v>
      </c>
      <c r="BS7" s="38" t="s">
        <v>102</v>
      </c>
      <c r="BT7" s="38" t="s">
        <v>102</v>
      </c>
      <c r="BU7" s="38">
        <v>91.22</v>
      </c>
      <c r="BV7" s="38" t="s">
        <v>102</v>
      </c>
      <c r="BW7" s="38" t="s">
        <v>102</v>
      </c>
      <c r="BX7" s="38" t="s">
        <v>102</v>
      </c>
      <c r="BY7" s="38" t="s">
        <v>102</v>
      </c>
      <c r="BZ7" s="38">
        <v>72.260000000000005</v>
      </c>
      <c r="CA7" s="38">
        <v>74.48</v>
      </c>
      <c r="CB7" s="38" t="s">
        <v>102</v>
      </c>
      <c r="CC7" s="38" t="s">
        <v>102</v>
      </c>
      <c r="CD7" s="38" t="s">
        <v>102</v>
      </c>
      <c r="CE7" s="38" t="s">
        <v>102</v>
      </c>
      <c r="CF7" s="38">
        <v>149.32</v>
      </c>
      <c r="CG7" s="38" t="s">
        <v>102</v>
      </c>
      <c r="CH7" s="38" t="s">
        <v>102</v>
      </c>
      <c r="CI7" s="38" t="s">
        <v>102</v>
      </c>
      <c r="CJ7" s="38" t="s">
        <v>102</v>
      </c>
      <c r="CK7" s="38">
        <v>230.02</v>
      </c>
      <c r="CL7" s="38">
        <v>219.46</v>
      </c>
      <c r="CM7" s="38" t="s">
        <v>102</v>
      </c>
      <c r="CN7" s="38" t="s">
        <v>102</v>
      </c>
      <c r="CO7" s="38" t="s">
        <v>102</v>
      </c>
      <c r="CP7" s="38" t="s">
        <v>102</v>
      </c>
      <c r="CQ7" s="38" t="s">
        <v>102</v>
      </c>
      <c r="CR7" s="38" t="s">
        <v>102</v>
      </c>
      <c r="CS7" s="38" t="s">
        <v>102</v>
      </c>
      <c r="CT7" s="38" t="s">
        <v>102</v>
      </c>
      <c r="CU7" s="38" t="s">
        <v>102</v>
      </c>
      <c r="CV7" s="38">
        <v>42.56</v>
      </c>
      <c r="CW7" s="38">
        <v>42.82</v>
      </c>
      <c r="CX7" s="38" t="s">
        <v>102</v>
      </c>
      <c r="CY7" s="38" t="s">
        <v>102</v>
      </c>
      <c r="CZ7" s="38" t="s">
        <v>102</v>
      </c>
      <c r="DA7" s="38" t="s">
        <v>102</v>
      </c>
      <c r="DB7" s="38">
        <v>90.91</v>
      </c>
      <c r="DC7" s="38" t="s">
        <v>102</v>
      </c>
      <c r="DD7" s="38" t="s">
        <v>102</v>
      </c>
      <c r="DE7" s="38" t="s">
        <v>102</v>
      </c>
      <c r="DF7" s="38" t="s">
        <v>102</v>
      </c>
      <c r="DG7" s="38">
        <v>83.32</v>
      </c>
      <c r="DH7" s="38">
        <v>83.36</v>
      </c>
      <c r="DI7" s="38" t="s">
        <v>102</v>
      </c>
      <c r="DJ7" s="38" t="s">
        <v>102</v>
      </c>
      <c r="DK7" s="38" t="s">
        <v>102</v>
      </c>
      <c r="DL7" s="38" t="s">
        <v>102</v>
      </c>
      <c r="DM7" s="38">
        <v>2.92</v>
      </c>
      <c r="DN7" s="38" t="s">
        <v>102</v>
      </c>
      <c r="DO7" s="38" t="s">
        <v>102</v>
      </c>
      <c r="DP7" s="38" t="s">
        <v>102</v>
      </c>
      <c r="DQ7" s="38" t="s">
        <v>102</v>
      </c>
      <c r="DR7" s="38">
        <v>24.68</v>
      </c>
      <c r="DS7" s="38">
        <v>24.88</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uH26-018DTN</cp:lastModifiedBy>
  <cp:lastPrinted>2020-01-28T06:00:30Z</cp:lastPrinted>
  <dcterms:created xsi:type="dcterms:W3CDTF">2019-12-05T04:50:37Z</dcterms:created>
  <dcterms:modified xsi:type="dcterms:W3CDTF">2020-01-30T05:47:05Z</dcterms:modified>
  <cp:category/>
</cp:coreProperties>
</file>