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1401A_総括\各種調査データ\滋賀県からの調査\「経営比較分析表」の分析等について\R1\"/>
    </mc:Choice>
  </mc:AlternateContent>
  <workbookProtection workbookAlgorithmName="SHA-512" workbookHashValue="bP4lJlhM7lbOR8YmEo5J7DObK916Y+hTcbdrBvT4bVuHN9722Tkl7Sz2LZ6NvkBkw6Y2IpCOCLohLyEBXcXacw==" workbookSaltValue="ONFeTyNoyNaVF8vrWUA1Ew=="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<sst xmlns="http://schemas.openxmlformats.org/spreadsheetml/2006/main" count="220" uniqueCount="108">
  <si>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</si>
  <si>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</si>
  <si>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</si>
  <si>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</si>
  <si>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</si>
  <si>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</si>
  <si>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</si>
  <si>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</si>
  <si>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</si>
  <si>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</si>
  <si>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</si>
  <si>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</si>
  <si>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</si>
  <si>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</si>
  <si>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</si>
  <si>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</si>
  <si>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</si>
  <si>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</si>
  <si>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</si>
  <si>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</si>
  <si>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</si>
  <si>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</si>
  <si>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</si>
  <si>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</si>
  <si>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</si>
  <si>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</si>
  <si>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</si>
  <si>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</si>
  <si>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</si>
  <si>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</si>
  <si>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</si>
  <si>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</si>
  <si>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</si>
  <si>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</si>
  <si>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</si>
  <si>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</si>
  <si>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</si>
  <si>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</si>
  <si>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</si>
  <si>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</si>
  <si>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</si>
  <si>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</si>
  <si>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</si>
  <si>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</si>
  <si>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</si>
  <si>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</si>
  <si>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</si>
  <si>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</si>
  <si>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</si>
  <si>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</si>
  <si>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</si>
  <si>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</si>
  <si>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</si>
  <si>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</si>
  <si>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</si>
  <si>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</si>
  <si>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</si>
  <si>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</si>
  <si>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</si>
  <si>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</si>
  <si>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</si>
  <si>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</si>
  <si>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</si>
  <si>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</si>
  <si>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</si>
  <si>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</si>
  <si>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</si>
  <si>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</si>
  <si>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</si>
  <si>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</si>
  <si>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</si>
  <si>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</si>
  <si>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</si>
  <si>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</si>
  <si>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</si>
  <si>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</si>
  <si>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</si>
  <si>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</si>
  <si>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</si>
  <si>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</si>
  <si>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</si>
  <si>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</si>
  <si>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</si>
  <si>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</si>
  <si>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</si>
  <si>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</si>
  <si>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</si>
  <si>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</si>
  <si>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</si>
  <si>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</si>
  <si>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</si>
  <si>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</si>
  <si>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</si>
  <si>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日野町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</si>
  <si>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</si>
  <si>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</si>
  <si>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</si>
  <si>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</si>
  <si>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</si>
  <si>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</si>
  <si>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</si>
  <si>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</si>
  <si>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</si>
  <si>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</si>
  <si>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</si>
  <si>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単年度収支を示す「①経常収支比率」については、水道使用料金や県水受水費の改定によって、平成22年度以降プラス（100％以上）に転じ、類似団体と比較しても差異のない状態となりました。なお、26年度の「②累積欠損比率」は剰余金の処分によるものですが、経常収支比率の改善により累積欠損はなくなりました。「③流動比率」については、今後の更新に向けて現金預金を蓄える時期であることから高い率を維持しています。債務の支払能力についても短期的な問題は生じていません。企業債残高の規模を表す「④企業債残高対給水収益比率」については、新たな起債を発行せずに事業を実施し、繰上償還等も行ってきたことから、類似団体より低い水準を保つことができています。ただし、数年後には管路等の大量更新が必須となることから、企業債残高の規模が増加し、企業債残高対給水収益比率が上昇する可能性があります。また、建設改良費や企業債残高の増加だけでなく、給水収益の減少や受水費の改定によっても流動比率が低下していくことが考えられます。料金水準の適切性を表す「⑤料金回収率」については、受水費の改定等で成23年度以降で100％を上回り、内部留保や基準外の繰入に頼らず給水収益のみで賄うことができるようになりました。
　費用の効率性を示す「⑥給水原価」は、ほぼ一定で推移しているものの、地形的要因により多くの施設を有していることから、類似団体と比較すると高額となっています。今後も費用対効果を改善していく必要がありますが、当町の水道水は全て県水受水で賄っているため、受水費の改定に大きく左右されることまた、節水や人口減により有収水量が減少傾向にあることから、給水原価の変動を注視し収益とのバランスを保つことが必要となります。
　施設の効率性を判断する「⑦施設利用率」については、類似団体と比較して低い数値となっていますが、災害時の水量確保や、末端まで水を供給するための流量が確保できる管路口径等を考慮すると、概ね適正規模であると判断できます。「⑧有収率」については、類似団体と比較して高い数値を示しているため、概ね適正に管理できていると判断できます。</t>
    <phoneticPr fontId="4"/>
  </si>
  <si>
    <t xml:space="preserve">  22年度以降、経常収支比率が改善していることから、今のところは良好な運営情況を示しています。ただし、現在着手している主要幹線配水管の耐震化工事については、国庫補助金や基準内繰入となる一般会計出資債を活用していることから、各指標に与える影響も少ないと思われます。今後は単独での更新が増加するため、左表の比率は大きく変動していくことが予想されます。
　今後も更新の平準化を図りつつ、収支のバランスにも注視していくことで、適正な運営に努めていきます。
</t>
    <phoneticPr fontId="4"/>
  </si>
  <si>
    <t xml:space="preserve">  現在、当町で耐用年数を経過した管路はありませんが、今後は、これまでの拡張期に整備してきた管路の更新時期が集中することとなります。
　現在は、26年度からの9年計画で主要幹線配水管の耐震化工事に着手しており、今後は、その他の管路についても計画的に更新を進めて行きます。①有形固定資産減価償却率は50%を超えており、類似団体と比較すると老朽化が進んでいる状況といえます。今後の大量更新時期に備え、更新の前倒しや平準化を図っていく必要があります。
　②管路経年化率については、当町の場合、旧簡易水道を統合し県水受水に切り替えた際に、管路を整備していること、また公共下水道事業、農村下水道事業の実施に伴い配水管布設替を行っていることから、耐用年数を経過した管路は存在しません。
　③管路更新率については、下水道工事の際に順次布設替えを行ってきたが、耐用年数を超えた管がないため、前倒し等は行っていません。今後は、主要幹線配水管の耐震化を計画的に実施していく予定です。
※③管路更新率の平成30年度については「0.00」となっていますが、実際は「0.80」％です。
</t>
    <rPh sb="287" eb="289">
      <t>ノウソン</t>
    </rPh>
    <rPh sb="289" eb="292">
      <t>ゲスイドウ</t>
    </rPh>
    <rPh sb="292" eb="294">
      <t>ジギョウ</t>
    </rPh>
    <rPh sb="434" eb="436">
      <t>カンロ</t>
    </rPh>
    <rPh sb="436" eb="438">
      <t>コウシン</t>
    </rPh>
    <rPh sb="438" eb="439">
      <t>リツ</t>
    </rPh>
    <rPh sb="440" eb="442">
      <t>ヘイセイ</t>
    </rPh>
    <rPh sb="444" eb="446">
      <t>ネンド</t>
    </rPh>
    <rPh sb="466" eb="468">
      <t>ジッサイ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</si>
</sst>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3" fillId="0" borderId="9"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13" fillId="0" borderId="11"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0.33</c:v>
                </c:pt>
                <c:pt idx="1">
                  <c:v>0.24</c:v>
                </c:pt>
                <c:pt idx="2">
                  <c:v>0.49</c:v>
                </c:pt>
                <c:pt idx="3">
                  <c:v>0.59</c:v>
                </c:pt>
                <c:pt idx="4" formatCode="#,##0.00;&quot;△&quot;#,##0.00">
                  <c:v>0</c:v>
                </c:pt>
              </c:numCache>
            </c:numRef>
          </c:val>
          <c:extLst>
            <c:ext xmlns:c16="http://schemas.microsoft.com/office/drawing/2014/chart" uri="{C3380CC4-5D6E-409C-BE32-E72D297353CC}">
              <c16:uniqueId val="{00000000-8F40-4F91-BE25-E5EC3085B6EB}"/>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0.99</c:v>
                </c:pt>
                <c:pt idx="2">
                  <c:v>0.71</c:v>
                </c:pt>
                <c:pt idx="3">
                  <c:v>0.54</c:v>
                </c:pt>
                <c:pt idx="4">
                  <c:v>0.5</c:v>
                </c:pt>
              </c:numCache>
            </c:numRef>
          </c:val>
          <c:smooth val="0"/>
          <c:extLst>
            <c:ext xmlns:c16="http://schemas.microsoft.com/office/drawing/2014/chart" uri="{C3380CC4-5D6E-409C-BE32-E72D297353CC}">
              <c16:uniqueId val="{00000001-8F40-4F91-BE25-E5EC3085B6EB}"/>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48.54</c:v>
                </c:pt>
                <c:pt idx="1">
                  <c:v>47.42</c:v>
                </c:pt>
                <c:pt idx="2">
                  <c:v>49.65</c:v>
                </c:pt>
                <c:pt idx="3">
                  <c:v>50.71</c:v>
                </c:pt>
                <c:pt idx="4">
                  <c:v>51.63</c:v>
                </c:pt>
              </c:numCache>
            </c:numRef>
          </c:val>
          <c:extLst>
            <c:ext xmlns:c16="http://schemas.microsoft.com/office/drawing/2014/chart" uri="{C3380CC4-5D6E-409C-BE32-E72D297353CC}">
              <c16:uniqueId val="{00000000-5E9C-413E-AC98-CBF605F68334}"/>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55.13</c:v>
                </c:pt>
                <c:pt idx="1">
                  <c:v>54.77</c:v>
                </c:pt>
                <c:pt idx="2">
                  <c:v>54.92</c:v>
                </c:pt>
                <c:pt idx="3">
                  <c:v>55.63</c:v>
                </c:pt>
                <c:pt idx="4">
                  <c:v>55.03</c:v>
                </c:pt>
              </c:numCache>
            </c:numRef>
          </c:val>
          <c:smooth val="0"/>
          <c:extLst>
            <c:ext xmlns:c16="http://schemas.microsoft.com/office/drawing/2014/chart" uri="{C3380CC4-5D6E-409C-BE32-E72D297353CC}">
              <c16:uniqueId val="{00000001-5E9C-413E-AC98-CBF605F68334}"/>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87.99</c:v>
                </c:pt>
                <c:pt idx="1">
                  <c:v>90.2</c:v>
                </c:pt>
                <c:pt idx="2">
                  <c:v>87.87</c:v>
                </c:pt>
                <c:pt idx="3">
                  <c:v>86.96</c:v>
                </c:pt>
                <c:pt idx="4">
                  <c:v>85.25</c:v>
                </c:pt>
              </c:numCache>
            </c:numRef>
          </c:val>
          <c:extLst>
            <c:ext xmlns:c16="http://schemas.microsoft.com/office/drawing/2014/chart" uri="{C3380CC4-5D6E-409C-BE32-E72D297353CC}">
              <c16:uniqueId val="{00000000-C434-4BC1-8918-264A460B4C62}"/>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c:v>
                </c:pt>
                <c:pt idx="1">
                  <c:v>82.89</c:v>
                </c:pt>
                <c:pt idx="2">
                  <c:v>82.66</c:v>
                </c:pt>
                <c:pt idx="3">
                  <c:v>82.04</c:v>
                </c:pt>
                <c:pt idx="4">
                  <c:v>81.900000000000006</c:v>
                </c:pt>
              </c:numCache>
            </c:numRef>
          </c:val>
          <c:smooth val="0"/>
          <c:extLst>
            <c:ext xmlns:c16="http://schemas.microsoft.com/office/drawing/2014/chart" uri="{C3380CC4-5D6E-409C-BE32-E72D297353CC}">
              <c16:uniqueId val="{00000001-C434-4BC1-8918-264A460B4C62}"/>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110.69</c:v>
                </c:pt>
                <c:pt idx="1">
                  <c:v>111.44</c:v>
                </c:pt>
                <c:pt idx="2">
                  <c:v>108.79</c:v>
                </c:pt>
                <c:pt idx="3">
                  <c:v>111.59</c:v>
                </c:pt>
                <c:pt idx="4">
                  <c:v>113</c:v>
                </c:pt>
              </c:numCache>
            </c:numRef>
          </c:val>
          <c:extLst>
            <c:ext xmlns:c16="http://schemas.microsoft.com/office/drawing/2014/chart" uri="{C3380CC4-5D6E-409C-BE32-E72D297353CC}">
              <c16:uniqueId val="{00000000-7AA8-435E-B202-C572DDBEC9F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110.01</c:v>
                </c:pt>
                <c:pt idx="1">
                  <c:v>111.21</c:v>
                </c:pt>
                <c:pt idx="2">
                  <c:v>111.71</c:v>
                </c:pt>
                <c:pt idx="3">
                  <c:v>110.05</c:v>
                </c:pt>
                <c:pt idx="4">
                  <c:v>108.87</c:v>
                </c:pt>
              </c:numCache>
            </c:numRef>
          </c:val>
          <c:smooth val="0"/>
          <c:extLst>
            <c:ext xmlns:c16="http://schemas.microsoft.com/office/drawing/2014/chart" uri="{C3380CC4-5D6E-409C-BE32-E72D297353CC}">
              <c16:uniqueId val="{00000001-7AA8-435E-B202-C572DDBEC9F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52.87</c:v>
                </c:pt>
                <c:pt idx="1">
                  <c:v>55.1</c:v>
                </c:pt>
                <c:pt idx="2">
                  <c:v>57.08</c:v>
                </c:pt>
                <c:pt idx="3">
                  <c:v>58.45</c:v>
                </c:pt>
                <c:pt idx="4">
                  <c:v>58.84</c:v>
                </c:pt>
              </c:numCache>
            </c:numRef>
          </c:val>
          <c:extLst>
            <c:ext xmlns:c16="http://schemas.microsoft.com/office/drawing/2014/chart" uri="{C3380CC4-5D6E-409C-BE32-E72D297353CC}">
              <c16:uniqueId val="{00000000-E7CB-4524-ACDF-C2D45847F512}"/>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46.66</c:v>
                </c:pt>
                <c:pt idx="1">
                  <c:v>47.46</c:v>
                </c:pt>
                <c:pt idx="2">
                  <c:v>48.49</c:v>
                </c:pt>
                <c:pt idx="3">
                  <c:v>48.05</c:v>
                </c:pt>
                <c:pt idx="4">
                  <c:v>48.87</c:v>
                </c:pt>
              </c:numCache>
            </c:numRef>
          </c:val>
          <c:smooth val="0"/>
          <c:extLst>
            <c:ext xmlns:c16="http://schemas.microsoft.com/office/drawing/2014/chart" uri="{C3380CC4-5D6E-409C-BE32-E72D297353CC}">
              <c16:uniqueId val="{00000001-E7CB-4524-ACDF-C2D45847F512}"/>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E2D-4C1B-8E64-D32DF5CD142E}"/>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9.85</c:v>
                </c:pt>
                <c:pt idx="1">
                  <c:v>9.7100000000000009</c:v>
                </c:pt>
                <c:pt idx="2">
                  <c:v>12.79</c:v>
                </c:pt>
                <c:pt idx="3">
                  <c:v>13.39</c:v>
                </c:pt>
                <c:pt idx="4">
                  <c:v>14.85</c:v>
                </c:pt>
              </c:numCache>
            </c:numRef>
          </c:val>
          <c:smooth val="0"/>
          <c:extLst>
            <c:ext xmlns:c16="http://schemas.microsoft.com/office/drawing/2014/chart" uri="{C3380CC4-5D6E-409C-BE32-E72D297353CC}">
              <c16:uniqueId val="{00000001-3E2D-4C1B-8E64-D32DF5CD142E}"/>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formatCode="#,##0.00;&quot;△&quot;#,##0.00">
                  <c:v>0</c:v>
                </c:pt>
                <c:pt idx="1">
                  <c:v>12.56</c:v>
                </c:pt>
                <c:pt idx="2">
                  <c:v>3.05</c:v>
                </c:pt>
                <c:pt idx="3" formatCode="#,##0.00;&quot;△&quot;#,##0.00">
                  <c:v>0</c:v>
                </c:pt>
                <c:pt idx="4" formatCode="#,##0.00;&quot;△&quot;#,##0.00">
                  <c:v>0</c:v>
                </c:pt>
              </c:numCache>
            </c:numRef>
          </c:val>
          <c:extLst>
            <c:ext xmlns:c16="http://schemas.microsoft.com/office/drawing/2014/chart" uri="{C3380CC4-5D6E-409C-BE32-E72D297353CC}">
              <c16:uniqueId val="{00000000-261A-4FB4-9F54-479160C6ACEA}"/>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2.8</c:v>
                </c:pt>
                <c:pt idx="1">
                  <c:v>1.93</c:v>
                </c:pt>
                <c:pt idx="2">
                  <c:v>1.72</c:v>
                </c:pt>
                <c:pt idx="3">
                  <c:v>2.64</c:v>
                </c:pt>
                <c:pt idx="4">
                  <c:v>3.16</c:v>
                </c:pt>
              </c:numCache>
            </c:numRef>
          </c:val>
          <c:smooth val="0"/>
          <c:extLst>
            <c:ext xmlns:c16="http://schemas.microsoft.com/office/drawing/2014/chart" uri="{C3380CC4-5D6E-409C-BE32-E72D297353CC}">
              <c16:uniqueId val="{00000001-261A-4FB4-9F54-479160C6ACEA}"/>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656.11</c:v>
                </c:pt>
                <c:pt idx="1">
                  <c:v>1008.4</c:v>
                </c:pt>
                <c:pt idx="2">
                  <c:v>1129.8800000000001</c:v>
                </c:pt>
                <c:pt idx="3">
                  <c:v>811.81</c:v>
                </c:pt>
                <c:pt idx="4">
                  <c:v>467.32</c:v>
                </c:pt>
              </c:numCache>
            </c:numRef>
          </c:val>
          <c:extLst>
            <c:ext xmlns:c16="http://schemas.microsoft.com/office/drawing/2014/chart" uri="{C3380CC4-5D6E-409C-BE32-E72D297353CC}">
              <c16:uniqueId val="{00000000-9022-49C4-B88C-24FE79375D2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381.53</c:v>
                </c:pt>
                <c:pt idx="1">
                  <c:v>391.54</c:v>
                </c:pt>
                <c:pt idx="2">
                  <c:v>384.34</c:v>
                </c:pt>
                <c:pt idx="3">
                  <c:v>359.47</c:v>
                </c:pt>
                <c:pt idx="4">
                  <c:v>369.69</c:v>
                </c:pt>
              </c:numCache>
            </c:numRef>
          </c:val>
          <c:smooth val="0"/>
          <c:extLst>
            <c:ext xmlns:c16="http://schemas.microsoft.com/office/drawing/2014/chart" uri="{C3380CC4-5D6E-409C-BE32-E72D297353CC}">
              <c16:uniqueId val="{00000001-9022-49C4-B88C-24FE79375D2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176.85</c:v>
                </c:pt>
                <c:pt idx="1">
                  <c:v>166.55</c:v>
                </c:pt>
                <c:pt idx="2">
                  <c:v>154.91999999999999</c:v>
                </c:pt>
                <c:pt idx="3">
                  <c:v>143.88999999999999</c:v>
                </c:pt>
                <c:pt idx="4">
                  <c:v>134.1</c:v>
                </c:pt>
              </c:numCache>
            </c:numRef>
          </c:val>
          <c:extLst>
            <c:ext xmlns:c16="http://schemas.microsoft.com/office/drawing/2014/chart" uri="{C3380CC4-5D6E-409C-BE32-E72D297353CC}">
              <c16:uniqueId val="{00000000-F27B-4EAD-92DB-A2CF2D4E019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393.27</c:v>
                </c:pt>
                <c:pt idx="1">
                  <c:v>386.97</c:v>
                </c:pt>
                <c:pt idx="2">
                  <c:v>380.58</c:v>
                </c:pt>
                <c:pt idx="3">
                  <c:v>401.79</c:v>
                </c:pt>
                <c:pt idx="4">
                  <c:v>402.99</c:v>
                </c:pt>
              </c:numCache>
            </c:numRef>
          </c:val>
          <c:smooth val="0"/>
          <c:extLst>
            <c:ext xmlns:c16="http://schemas.microsoft.com/office/drawing/2014/chart" uri="{C3380CC4-5D6E-409C-BE32-E72D297353CC}">
              <c16:uniqueId val="{00000001-F27B-4EAD-92DB-A2CF2D4E019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108.01</c:v>
                </c:pt>
                <c:pt idx="1">
                  <c:v>108.48</c:v>
                </c:pt>
                <c:pt idx="2">
                  <c:v>105.76</c:v>
                </c:pt>
                <c:pt idx="3">
                  <c:v>109</c:v>
                </c:pt>
                <c:pt idx="4">
                  <c:v>110.72</c:v>
                </c:pt>
              </c:numCache>
            </c:numRef>
          </c:val>
          <c:extLst>
            <c:ext xmlns:c16="http://schemas.microsoft.com/office/drawing/2014/chart" uri="{C3380CC4-5D6E-409C-BE32-E72D297353CC}">
              <c16:uniqueId val="{00000000-03CA-4E5F-98F3-9D8D97E50AD6}"/>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100.47</c:v>
                </c:pt>
                <c:pt idx="1">
                  <c:v>101.72</c:v>
                </c:pt>
                <c:pt idx="2">
                  <c:v>102.38</c:v>
                </c:pt>
                <c:pt idx="3">
                  <c:v>100.12</c:v>
                </c:pt>
                <c:pt idx="4">
                  <c:v>98.66</c:v>
                </c:pt>
              </c:numCache>
            </c:numRef>
          </c:val>
          <c:smooth val="0"/>
          <c:extLst>
            <c:ext xmlns:c16="http://schemas.microsoft.com/office/drawing/2014/chart" uri="{C3380CC4-5D6E-409C-BE32-E72D297353CC}">
              <c16:uniqueId val="{00000001-03CA-4E5F-98F3-9D8D97E50AD6}"/>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210.13</c:v>
                </c:pt>
                <c:pt idx="1">
                  <c:v>209.89</c:v>
                </c:pt>
                <c:pt idx="2">
                  <c:v>215.28</c:v>
                </c:pt>
                <c:pt idx="3">
                  <c:v>209.43</c:v>
                </c:pt>
                <c:pt idx="4">
                  <c:v>206.78</c:v>
                </c:pt>
              </c:numCache>
            </c:numRef>
          </c:val>
          <c:extLst>
            <c:ext xmlns:c16="http://schemas.microsoft.com/office/drawing/2014/chart" uri="{C3380CC4-5D6E-409C-BE32-E72D297353CC}">
              <c16:uniqueId val="{00000000-0BEF-4978-84EF-AC2DD8507C27}"/>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169.82</c:v>
                </c:pt>
                <c:pt idx="1">
                  <c:v>168.2</c:v>
                </c:pt>
                <c:pt idx="2">
                  <c:v>168.67</c:v>
                </c:pt>
                <c:pt idx="3">
                  <c:v>174.97</c:v>
                </c:pt>
                <c:pt idx="4">
                  <c:v>178.59</c:v>
                </c:pt>
              </c:numCache>
            </c:numRef>
          </c:val>
          <c:smooth val="0"/>
          <c:extLst>
            <c:ext xmlns:c16="http://schemas.microsoft.com/office/drawing/2014/chart" uri="{C3380CC4-5D6E-409C-BE32-E72D297353CC}">
              <c16:uniqueId val="{00000001-0BEF-4978-84EF-AC2DD8507C27}"/>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61" zoomScaleNormal="100" workbookViewId="0">
      <selection activeCell="BH58" sqref="BH5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滋賀県　日野町</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A6</v>
      </c>
      <c r="X8" s="82"/>
      <c r="Y8" s="82"/>
      <c r="Z8" s="82"/>
      <c r="AA8" s="82"/>
      <c r="AB8" s="82"/>
      <c r="AC8" s="82"/>
      <c r="AD8" s="82" t="str">
        <f>データ!$M$6</f>
        <v>非設置</v>
      </c>
      <c r="AE8" s="82"/>
      <c r="AF8" s="82"/>
      <c r="AG8" s="82"/>
      <c r="AH8" s="82"/>
      <c r="AI8" s="82"/>
      <c r="AJ8" s="82"/>
      <c r="AK8" s="4"/>
      <c r="AL8" s="70">
        <f>データ!$R$6</f>
        <v>21479</v>
      </c>
      <c r="AM8" s="70"/>
      <c r="AN8" s="70"/>
      <c r="AO8" s="70"/>
      <c r="AP8" s="70"/>
      <c r="AQ8" s="70"/>
      <c r="AR8" s="70"/>
      <c r="AS8" s="70"/>
      <c r="AT8" s="66">
        <f>データ!$S$6</f>
        <v>117.6</v>
      </c>
      <c r="AU8" s="67"/>
      <c r="AV8" s="67"/>
      <c r="AW8" s="67"/>
      <c r="AX8" s="67"/>
      <c r="AY8" s="67"/>
      <c r="AZ8" s="67"/>
      <c r="BA8" s="67"/>
      <c r="BB8" s="69">
        <f>データ!$T$6</f>
        <v>182.64</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76.28</v>
      </c>
      <c r="J10" s="67"/>
      <c r="K10" s="67"/>
      <c r="L10" s="67"/>
      <c r="M10" s="67"/>
      <c r="N10" s="67"/>
      <c r="O10" s="68"/>
      <c r="P10" s="69">
        <f>データ!$P$6</f>
        <v>94.77</v>
      </c>
      <c r="Q10" s="69"/>
      <c r="R10" s="69"/>
      <c r="S10" s="69"/>
      <c r="T10" s="69"/>
      <c r="U10" s="69"/>
      <c r="V10" s="69"/>
      <c r="W10" s="70">
        <f>データ!$Q$6</f>
        <v>4210</v>
      </c>
      <c r="X10" s="70"/>
      <c r="Y10" s="70"/>
      <c r="Z10" s="70"/>
      <c r="AA10" s="70"/>
      <c r="AB10" s="70"/>
      <c r="AC10" s="70"/>
      <c r="AD10" s="2"/>
      <c r="AE10" s="2"/>
      <c r="AF10" s="2"/>
      <c r="AG10" s="2"/>
      <c r="AH10" s="4"/>
      <c r="AI10" s="4"/>
      <c r="AJ10" s="4"/>
      <c r="AK10" s="4"/>
      <c r="AL10" s="70">
        <f>データ!$U$6</f>
        <v>20315</v>
      </c>
      <c r="AM10" s="70"/>
      <c r="AN10" s="70"/>
      <c r="AO10" s="70"/>
      <c r="AP10" s="70"/>
      <c r="AQ10" s="70"/>
      <c r="AR10" s="70"/>
      <c r="AS10" s="70"/>
      <c r="AT10" s="66">
        <f>データ!$V$6</f>
        <v>38.700000000000003</v>
      </c>
      <c r="AU10" s="67"/>
      <c r="AV10" s="67"/>
      <c r="AW10" s="67"/>
      <c r="AX10" s="67"/>
      <c r="AY10" s="67"/>
      <c r="AZ10" s="67"/>
      <c r="BA10" s="67"/>
      <c r="BB10" s="69">
        <f>データ!$W$6</f>
        <v>524.94000000000005</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0" t="s">
        <v>105</v>
      </c>
      <c r="BM16" s="51"/>
      <c r="BN16" s="51"/>
      <c r="BO16" s="51"/>
      <c r="BP16" s="51"/>
      <c r="BQ16" s="51"/>
      <c r="BR16" s="51"/>
      <c r="BS16" s="51"/>
      <c r="BT16" s="51"/>
      <c r="BU16" s="51"/>
      <c r="BV16" s="51"/>
      <c r="BW16" s="51"/>
      <c r="BX16" s="51"/>
      <c r="BY16" s="51"/>
      <c r="BZ16" s="52"/>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107</v>
      </c>
      <c r="BM47" s="51"/>
      <c r="BN47" s="51"/>
      <c r="BO47" s="51"/>
      <c r="BP47" s="51"/>
      <c r="BQ47" s="51"/>
      <c r="BR47" s="51"/>
      <c r="BS47" s="51"/>
      <c r="BT47" s="51"/>
      <c r="BU47" s="51"/>
      <c r="BV47" s="51"/>
      <c r="BW47" s="51"/>
      <c r="BX47" s="51"/>
      <c r="BY47" s="51"/>
      <c r="BZ47" s="5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106</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5PQVQpwuc3Li6Kfwb6POdQ24XdasuCDsZcsGxTB06hw0ZZPbVw8waqgb17yFblYf375PcLcAdusiHMfQQJdXdA==" saltValue="zgX7TMEOG2M47vfmhKMmX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253839</v>
      </c>
      <c r="D6" s="34">
        <f t="shared" si="3"/>
        <v>46</v>
      </c>
      <c r="E6" s="34">
        <f t="shared" si="3"/>
        <v>1</v>
      </c>
      <c r="F6" s="34">
        <f t="shared" si="3"/>
        <v>0</v>
      </c>
      <c r="G6" s="34">
        <f t="shared" si="3"/>
        <v>1</v>
      </c>
      <c r="H6" s="34" t="str">
        <f t="shared" si="3"/>
        <v>滋賀県　日野町</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76.28</v>
      </c>
      <c r="P6" s="35">
        <f t="shared" si="3"/>
        <v>94.77</v>
      </c>
      <c r="Q6" s="35">
        <f t="shared" si="3"/>
        <v>4210</v>
      </c>
      <c r="R6" s="35">
        <f t="shared" si="3"/>
        <v>21479</v>
      </c>
      <c r="S6" s="35">
        <f t="shared" si="3"/>
        <v>117.6</v>
      </c>
      <c r="T6" s="35">
        <f t="shared" si="3"/>
        <v>182.64</v>
      </c>
      <c r="U6" s="35">
        <f t="shared" si="3"/>
        <v>20315</v>
      </c>
      <c r="V6" s="35">
        <f t="shared" si="3"/>
        <v>38.700000000000003</v>
      </c>
      <c r="W6" s="35">
        <f t="shared" si="3"/>
        <v>524.94000000000005</v>
      </c>
      <c r="X6" s="36">
        <f>IF(X7="",NA(),X7)</f>
        <v>110.69</v>
      </c>
      <c r="Y6" s="36">
        <f t="shared" ref="Y6:AG6" si="4">IF(Y7="",NA(),Y7)</f>
        <v>111.44</v>
      </c>
      <c r="Z6" s="36">
        <f t="shared" si="4"/>
        <v>108.79</v>
      </c>
      <c r="AA6" s="36">
        <f t="shared" si="4"/>
        <v>111.59</v>
      </c>
      <c r="AB6" s="36">
        <f t="shared" si="4"/>
        <v>113</v>
      </c>
      <c r="AC6" s="36">
        <f t="shared" si="4"/>
        <v>110.01</v>
      </c>
      <c r="AD6" s="36">
        <f t="shared" si="4"/>
        <v>111.21</v>
      </c>
      <c r="AE6" s="36">
        <f t="shared" si="4"/>
        <v>111.71</v>
      </c>
      <c r="AF6" s="36">
        <f t="shared" si="4"/>
        <v>110.05</v>
      </c>
      <c r="AG6" s="36">
        <f t="shared" si="4"/>
        <v>108.87</v>
      </c>
      <c r="AH6" s="35" t="str">
        <f>IF(AH7="","",IF(AH7="-","【-】","【"&amp;SUBSTITUTE(TEXT(AH7,"#,##0.00"),"-","△")&amp;"】"))</f>
        <v>【112.83】</v>
      </c>
      <c r="AI6" s="35">
        <f>IF(AI7="",NA(),AI7)</f>
        <v>0</v>
      </c>
      <c r="AJ6" s="36">
        <f t="shared" ref="AJ6:AR6" si="5">IF(AJ7="",NA(),AJ7)</f>
        <v>12.56</v>
      </c>
      <c r="AK6" s="36">
        <f t="shared" si="5"/>
        <v>3.05</v>
      </c>
      <c r="AL6" s="35">
        <f t="shared" si="5"/>
        <v>0</v>
      </c>
      <c r="AM6" s="35">
        <f t="shared" si="5"/>
        <v>0</v>
      </c>
      <c r="AN6" s="36">
        <f t="shared" si="5"/>
        <v>2.8</v>
      </c>
      <c r="AO6" s="36">
        <f t="shared" si="5"/>
        <v>1.93</v>
      </c>
      <c r="AP6" s="36">
        <f t="shared" si="5"/>
        <v>1.72</v>
      </c>
      <c r="AQ6" s="36">
        <f t="shared" si="5"/>
        <v>2.64</v>
      </c>
      <c r="AR6" s="36">
        <f t="shared" si="5"/>
        <v>3.16</v>
      </c>
      <c r="AS6" s="35" t="str">
        <f>IF(AS7="","",IF(AS7="-","【-】","【"&amp;SUBSTITUTE(TEXT(AS7,"#,##0.00"),"-","△")&amp;"】"))</f>
        <v>【1.05】</v>
      </c>
      <c r="AT6" s="36">
        <f>IF(AT7="",NA(),AT7)</f>
        <v>656.11</v>
      </c>
      <c r="AU6" s="36">
        <f t="shared" ref="AU6:BC6" si="6">IF(AU7="",NA(),AU7)</f>
        <v>1008.4</v>
      </c>
      <c r="AV6" s="36">
        <f t="shared" si="6"/>
        <v>1129.8800000000001</v>
      </c>
      <c r="AW6" s="36">
        <f t="shared" si="6"/>
        <v>811.81</v>
      </c>
      <c r="AX6" s="36">
        <f t="shared" si="6"/>
        <v>467.32</v>
      </c>
      <c r="AY6" s="36">
        <f t="shared" si="6"/>
        <v>381.53</v>
      </c>
      <c r="AZ6" s="36">
        <f t="shared" si="6"/>
        <v>391.54</v>
      </c>
      <c r="BA6" s="36">
        <f t="shared" si="6"/>
        <v>384.34</v>
      </c>
      <c r="BB6" s="36">
        <f t="shared" si="6"/>
        <v>359.47</v>
      </c>
      <c r="BC6" s="36">
        <f t="shared" si="6"/>
        <v>369.69</v>
      </c>
      <c r="BD6" s="35" t="str">
        <f>IF(BD7="","",IF(BD7="-","【-】","【"&amp;SUBSTITUTE(TEXT(BD7,"#,##0.00"),"-","△")&amp;"】"))</f>
        <v>【261.93】</v>
      </c>
      <c r="BE6" s="36">
        <f>IF(BE7="",NA(),BE7)</f>
        <v>176.85</v>
      </c>
      <c r="BF6" s="36">
        <f t="shared" ref="BF6:BN6" si="7">IF(BF7="",NA(),BF7)</f>
        <v>166.55</v>
      </c>
      <c r="BG6" s="36">
        <f t="shared" si="7"/>
        <v>154.91999999999999</v>
      </c>
      <c r="BH6" s="36">
        <f t="shared" si="7"/>
        <v>143.88999999999999</v>
      </c>
      <c r="BI6" s="36">
        <f t="shared" si="7"/>
        <v>134.1</v>
      </c>
      <c r="BJ6" s="36">
        <f t="shared" si="7"/>
        <v>393.27</v>
      </c>
      <c r="BK6" s="36">
        <f t="shared" si="7"/>
        <v>386.97</v>
      </c>
      <c r="BL6" s="36">
        <f t="shared" si="7"/>
        <v>380.58</v>
      </c>
      <c r="BM6" s="36">
        <f t="shared" si="7"/>
        <v>401.79</v>
      </c>
      <c r="BN6" s="36">
        <f t="shared" si="7"/>
        <v>402.99</v>
      </c>
      <c r="BO6" s="35" t="str">
        <f>IF(BO7="","",IF(BO7="-","【-】","【"&amp;SUBSTITUTE(TEXT(BO7,"#,##0.00"),"-","△")&amp;"】"))</f>
        <v>【270.46】</v>
      </c>
      <c r="BP6" s="36">
        <f>IF(BP7="",NA(),BP7)</f>
        <v>108.01</v>
      </c>
      <c r="BQ6" s="36">
        <f t="shared" ref="BQ6:BY6" si="8">IF(BQ7="",NA(),BQ7)</f>
        <v>108.48</v>
      </c>
      <c r="BR6" s="36">
        <f t="shared" si="8"/>
        <v>105.76</v>
      </c>
      <c r="BS6" s="36">
        <f t="shared" si="8"/>
        <v>109</v>
      </c>
      <c r="BT6" s="36">
        <f t="shared" si="8"/>
        <v>110.72</v>
      </c>
      <c r="BU6" s="36">
        <f t="shared" si="8"/>
        <v>100.47</v>
      </c>
      <c r="BV6" s="36">
        <f t="shared" si="8"/>
        <v>101.72</v>
      </c>
      <c r="BW6" s="36">
        <f t="shared" si="8"/>
        <v>102.38</v>
      </c>
      <c r="BX6" s="36">
        <f t="shared" si="8"/>
        <v>100.12</v>
      </c>
      <c r="BY6" s="36">
        <f t="shared" si="8"/>
        <v>98.66</v>
      </c>
      <c r="BZ6" s="35" t="str">
        <f>IF(BZ7="","",IF(BZ7="-","【-】","【"&amp;SUBSTITUTE(TEXT(BZ7,"#,##0.00"),"-","△")&amp;"】"))</f>
        <v>【103.91】</v>
      </c>
      <c r="CA6" s="36">
        <f>IF(CA7="",NA(),CA7)</f>
        <v>210.13</v>
      </c>
      <c r="CB6" s="36">
        <f t="shared" ref="CB6:CJ6" si="9">IF(CB7="",NA(),CB7)</f>
        <v>209.89</v>
      </c>
      <c r="CC6" s="36">
        <f t="shared" si="9"/>
        <v>215.28</v>
      </c>
      <c r="CD6" s="36">
        <f t="shared" si="9"/>
        <v>209.43</v>
      </c>
      <c r="CE6" s="36">
        <f t="shared" si="9"/>
        <v>206.78</v>
      </c>
      <c r="CF6" s="36">
        <f t="shared" si="9"/>
        <v>169.82</v>
      </c>
      <c r="CG6" s="36">
        <f t="shared" si="9"/>
        <v>168.2</v>
      </c>
      <c r="CH6" s="36">
        <f t="shared" si="9"/>
        <v>168.67</v>
      </c>
      <c r="CI6" s="36">
        <f t="shared" si="9"/>
        <v>174.97</v>
      </c>
      <c r="CJ6" s="36">
        <f t="shared" si="9"/>
        <v>178.59</v>
      </c>
      <c r="CK6" s="35" t="str">
        <f>IF(CK7="","",IF(CK7="-","【-】","【"&amp;SUBSTITUTE(TEXT(CK7,"#,##0.00"),"-","△")&amp;"】"))</f>
        <v>【167.11】</v>
      </c>
      <c r="CL6" s="36">
        <f>IF(CL7="",NA(),CL7)</f>
        <v>48.54</v>
      </c>
      <c r="CM6" s="36">
        <f t="shared" ref="CM6:CU6" si="10">IF(CM7="",NA(),CM7)</f>
        <v>47.42</v>
      </c>
      <c r="CN6" s="36">
        <f t="shared" si="10"/>
        <v>49.65</v>
      </c>
      <c r="CO6" s="36">
        <f t="shared" si="10"/>
        <v>50.71</v>
      </c>
      <c r="CP6" s="36">
        <f t="shared" si="10"/>
        <v>51.63</v>
      </c>
      <c r="CQ6" s="36">
        <f t="shared" si="10"/>
        <v>55.13</v>
      </c>
      <c r="CR6" s="36">
        <f t="shared" si="10"/>
        <v>54.77</v>
      </c>
      <c r="CS6" s="36">
        <f t="shared" si="10"/>
        <v>54.92</v>
      </c>
      <c r="CT6" s="36">
        <f t="shared" si="10"/>
        <v>55.63</v>
      </c>
      <c r="CU6" s="36">
        <f t="shared" si="10"/>
        <v>55.03</v>
      </c>
      <c r="CV6" s="35" t="str">
        <f>IF(CV7="","",IF(CV7="-","【-】","【"&amp;SUBSTITUTE(TEXT(CV7,"#,##0.00"),"-","△")&amp;"】"))</f>
        <v>【60.27】</v>
      </c>
      <c r="CW6" s="36">
        <f>IF(CW7="",NA(),CW7)</f>
        <v>87.99</v>
      </c>
      <c r="CX6" s="36">
        <f t="shared" ref="CX6:DF6" si="11">IF(CX7="",NA(),CX7)</f>
        <v>90.2</v>
      </c>
      <c r="CY6" s="36">
        <f t="shared" si="11"/>
        <v>87.87</v>
      </c>
      <c r="CZ6" s="36">
        <f t="shared" si="11"/>
        <v>86.96</v>
      </c>
      <c r="DA6" s="36">
        <f t="shared" si="11"/>
        <v>85.25</v>
      </c>
      <c r="DB6" s="36">
        <f t="shared" si="11"/>
        <v>83</v>
      </c>
      <c r="DC6" s="36">
        <f t="shared" si="11"/>
        <v>82.89</v>
      </c>
      <c r="DD6" s="36">
        <f t="shared" si="11"/>
        <v>82.66</v>
      </c>
      <c r="DE6" s="36">
        <f t="shared" si="11"/>
        <v>82.04</v>
      </c>
      <c r="DF6" s="36">
        <f t="shared" si="11"/>
        <v>81.900000000000006</v>
      </c>
      <c r="DG6" s="35" t="str">
        <f>IF(DG7="","",IF(DG7="-","【-】","【"&amp;SUBSTITUTE(TEXT(DG7,"#,##0.00"),"-","△")&amp;"】"))</f>
        <v>【89.92】</v>
      </c>
      <c r="DH6" s="36">
        <f>IF(DH7="",NA(),DH7)</f>
        <v>52.87</v>
      </c>
      <c r="DI6" s="36">
        <f t="shared" ref="DI6:DQ6" si="12">IF(DI7="",NA(),DI7)</f>
        <v>55.1</v>
      </c>
      <c r="DJ6" s="36">
        <f t="shared" si="12"/>
        <v>57.08</v>
      </c>
      <c r="DK6" s="36">
        <f t="shared" si="12"/>
        <v>58.45</v>
      </c>
      <c r="DL6" s="36">
        <f t="shared" si="12"/>
        <v>58.84</v>
      </c>
      <c r="DM6" s="36">
        <f t="shared" si="12"/>
        <v>46.66</v>
      </c>
      <c r="DN6" s="36">
        <f t="shared" si="12"/>
        <v>47.46</v>
      </c>
      <c r="DO6" s="36">
        <f t="shared" si="12"/>
        <v>48.49</v>
      </c>
      <c r="DP6" s="36">
        <f t="shared" si="12"/>
        <v>48.05</v>
      </c>
      <c r="DQ6" s="36">
        <f t="shared" si="12"/>
        <v>48.87</v>
      </c>
      <c r="DR6" s="35" t="str">
        <f>IF(DR7="","",IF(DR7="-","【-】","【"&amp;SUBSTITUTE(TEXT(DR7,"#,##0.00"),"-","△")&amp;"】"))</f>
        <v>【48.85】</v>
      </c>
      <c r="DS6" s="35">
        <f>IF(DS7="",NA(),DS7)</f>
        <v>0</v>
      </c>
      <c r="DT6" s="35">
        <f t="shared" ref="DT6:EB6" si="13">IF(DT7="",NA(),DT7)</f>
        <v>0</v>
      </c>
      <c r="DU6" s="35">
        <f t="shared" si="13"/>
        <v>0</v>
      </c>
      <c r="DV6" s="35">
        <f t="shared" si="13"/>
        <v>0</v>
      </c>
      <c r="DW6" s="35">
        <f t="shared" si="13"/>
        <v>0</v>
      </c>
      <c r="DX6" s="36">
        <f t="shared" si="13"/>
        <v>9.85</v>
      </c>
      <c r="DY6" s="36">
        <f t="shared" si="13"/>
        <v>9.7100000000000009</v>
      </c>
      <c r="DZ6" s="36">
        <f t="shared" si="13"/>
        <v>12.79</v>
      </c>
      <c r="EA6" s="36">
        <f t="shared" si="13"/>
        <v>13.39</v>
      </c>
      <c r="EB6" s="36">
        <f t="shared" si="13"/>
        <v>14.85</v>
      </c>
      <c r="EC6" s="35" t="str">
        <f>IF(EC7="","",IF(EC7="-","【-】","【"&amp;SUBSTITUTE(TEXT(EC7,"#,##0.00"),"-","△")&amp;"】"))</f>
        <v>【17.80】</v>
      </c>
      <c r="ED6" s="36">
        <f>IF(ED7="",NA(),ED7)</f>
        <v>0.33</v>
      </c>
      <c r="EE6" s="36">
        <f t="shared" ref="EE6:EM6" si="14">IF(EE7="",NA(),EE7)</f>
        <v>0.24</v>
      </c>
      <c r="EF6" s="36">
        <f t="shared" si="14"/>
        <v>0.49</v>
      </c>
      <c r="EG6" s="36">
        <f t="shared" si="14"/>
        <v>0.59</v>
      </c>
      <c r="EH6" s="35">
        <f t="shared" si="14"/>
        <v>0</v>
      </c>
      <c r="EI6" s="36">
        <f t="shared" si="14"/>
        <v>0.66</v>
      </c>
      <c r="EJ6" s="36">
        <f t="shared" si="14"/>
        <v>0.99</v>
      </c>
      <c r="EK6" s="36">
        <f t="shared" si="14"/>
        <v>0.71</v>
      </c>
      <c r="EL6" s="36">
        <f t="shared" si="14"/>
        <v>0.54</v>
      </c>
      <c r="EM6" s="36">
        <f t="shared" si="14"/>
        <v>0.5</v>
      </c>
      <c r="EN6" s="35" t="str">
        <f>IF(EN7="","",IF(EN7="-","【-】","【"&amp;SUBSTITUTE(TEXT(EN7,"#,##0.00"),"-","△")&amp;"】"))</f>
        <v>【0.70】</v>
      </c>
    </row>
    <row r="7" spans="1:144" s="37" customFormat="1" x14ac:dyDescent="0.15">
      <c r="A7" s="29"/>
      <c r="B7" s="38">
        <v>2018</v>
      </c>
      <c r="C7" s="38">
        <v>253839</v>
      </c>
      <c r="D7" s="38">
        <v>46</v>
      </c>
      <c r="E7" s="38">
        <v>1</v>
      </c>
      <c r="F7" s="38">
        <v>0</v>
      </c>
      <c r="G7" s="38">
        <v>1</v>
      </c>
      <c r="H7" s="38" t="s">
        <v>93</v>
      </c>
      <c r="I7" s="38" t="s">
        <v>94</v>
      </c>
      <c r="J7" s="38" t="s">
        <v>95</v>
      </c>
      <c r="K7" s="38" t="s">
        <v>96</v>
      </c>
      <c r="L7" s="38" t="s">
        <v>97</v>
      </c>
      <c r="M7" s="38" t="s">
        <v>98</v>
      </c>
      <c r="N7" s="39" t="s">
        <v>99</v>
      </c>
      <c r="O7" s="39">
        <v>76.28</v>
      </c>
      <c r="P7" s="39">
        <v>94.77</v>
      </c>
      <c r="Q7" s="39">
        <v>4210</v>
      </c>
      <c r="R7" s="39">
        <v>21479</v>
      </c>
      <c r="S7" s="39">
        <v>117.6</v>
      </c>
      <c r="T7" s="39">
        <v>182.64</v>
      </c>
      <c r="U7" s="39">
        <v>20315</v>
      </c>
      <c r="V7" s="39">
        <v>38.700000000000003</v>
      </c>
      <c r="W7" s="39">
        <v>524.94000000000005</v>
      </c>
      <c r="X7" s="39">
        <v>110.69</v>
      </c>
      <c r="Y7" s="39">
        <v>111.44</v>
      </c>
      <c r="Z7" s="39">
        <v>108.79</v>
      </c>
      <c r="AA7" s="39">
        <v>111.59</v>
      </c>
      <c r="AB7" s="39">
        <v>113</v>
      </c>
      <c r="AC7" s="39">
        <v>110.01</v>
      </c>
      <c r="AD7" s="39">
        <v>111.21</v>
      </c>
      <c r="AE7" s="39">
        <v>111.71</v>
      </c>
      <c r="AF7" s="39">
        <v>110.05</v>
      </c>
      <c r="AG7" s="39">
        <v>108.87</v>
      </c>
      <c r="AH7" s="39">
        <v>112.83</v>
      </c>
      <c r="AI7" s="39">
        <v>0</v>
      </c>
      <c r="AJ7" s="39">
        <v>12.56</v>
      </c>
      <c r="AK7" s="39">
        <v>3.05</v>
      </c>
      <c r="AL7" s="39">
        <v>0</v>
      </c>
      <c r="AM7" s="39">
        <v>0</v>
      </c>
      <c r="AN7" s="39">
        <v>2.8</v>
      </c>
      <c r="AO7" s="39">
        <v>1.93</v>
      </c>
      <c r="AP7" s="39">
        <v>1.72</v>
      </c>
      <c r="AQ7" s="39">
        <v>2.64</v>
      </c>
      <c r="AR7" s="39">
        <v>3.16</v>
      </c>
      <c r="AS7" s="39">
        <v>1.05</v>
      </c>
      <c r="AT7" s="39">
        <v>656.11</v>
      </c>
      <c r="AU7" s="39">
        <v>1008.4</v>
      </c>
      <c r="AV7" s="39">
        <v>1129.8800000000001</v>
      </c>
      <c r="AW7" s="39">
        <v>811.81</v>
      </c>
      <c r="AX7" s="39">
        <v>467.32</v>
      </c>
      <c r="AY7" s="39">
        <v>381.53</v>
      </c>
      <c r="AZ7" s="39">
        <v>391.54</v>
      </c>
      <c r="BA7" s="39">
        <v>384.34</v>
      </c>
      <c r="BB7" s="39">
        <v>359.47</v>
      </c>
      <c r="BC7" s="39">
        <v>369.69</v>
      </c>
      <c r="BD7" s="39">
        <v>261.93</v>
      </c>
      <c r="BE7" s="39">
        <v>176.85</v>
      </c>
      <c r="BF7" s="39">
        <v>166.55</v>
      </c>
      <c r="BG7" s="39">
        <v>154.91999999999999</v>
      </c>
      <c r="BH7" s="39">
        <v>143.88999999999999</v>
      </c>
      <c r="BI7" s="39">
        <v>134.1</v>
      </c>
      <c r="BJ7" s="39">
        <v>393.27</v>
      </c>
      <c r="BK7" s="39">
        <v>386.97</v>
      </c>
      <c r="BL7" s="39">
        <v>380.58</v>
      </c>
      <c r="BM7" s="39">
        <v>401.79</v>
      </c>
      <c r="BN7" s="39">
        <v>402.99</v>
      </c>
      <c r="BO7" s="39">
        <v>270.45999999999998</v>
      </c>
      <c r="BP7" s="39">
        <v>108.01</v>
      </c>
      <c r="BQ7" s="39">
        <v>108.48</v>
      </c>
      <c r="BR7" s="39">
        <v>105.76</v>
      </c>
      <c r="BS7" s="39">
        <v>109</v>
      </c>
      <c r="BT7" s="39">
        <v>110.72</v>
      </c>
      <c r="BU7" s="39">
        <v>100.47</v>
      </c>
      <c r="BV7" s="39">
        <v>101.72</v>
      </c>
      <c r="BW7" s="39">
        <v>102.38</v>
      </c>
      <c r="BX7" s="39">
        <v>100.12</v>
      </c>
      <c r="BY7" s="39">
        <v>98.66</v>
      </c>
      <c r="BZ7" s="39">
        <v>103.91</v>
      </c>
      <c r="CA7" s="39">
        <v>210.13</v>
      </c>
      <c r="CB7" s="39">
        <v>209.89</v>
      </c>
      <c r="CC7" s="39">
        <v>215.28</v>
      </c>
      <c r="CD7" s="39">
        <v>209.43</v>
      </c>
      <c r="CE7" s="39">
        <v>206.78</v>
      </c>
      <c r="CF7" s="39">
        <v>169.82</v>
      </c>
      <c r="CG7" s="39">
        <v>168.2</v>
      </c>
      <c r="CH7" s="39">
        <v>168.67</v>
      </c>
      <c r="CI7" s="39">
        <v>174.97</v>
      </c>
      <c r="CJ7" s="39">
        <v>178.59</v>
      </c>
      <c r="CK7" s="39">
        <v>167.11</v>
      </c>
      <c r="CL7" s="39">
        <v>48.54</v>
      </c>
      <c r="CM7" s="39">
        <v>47.42</v>
      </c>
      <c r="CN7" s="39">
        <v>49.65</v>
      </c>
      <c r="CO7" s="39">
        <v>50.71</v>
      </c>
      <c r="CP7" s="39">
        <v>51.63</v>
      </c>
      <c r="CQ7" s="39">
        <v>55.13</v>
      </c>
      <c r="CR7" s="39">
        <v>54.77</v>
      </c>
      <c r="CS7" s="39">
        <v>54.92</v>
      </c>
      <c r="CT7" s="39">
        <v>55.63</v>
      </c>
      <c r="CU7" s="39">
        <v>55.03</v>
      </c>
      <c r="CV7" s="39">
        <v>60.27</v>
      </c>
      <c r="CW7" s="39">
        <v>87.99</v>
      </c>
      <c r="CX7" s="39">
        <v>90.2</v>
      </c>
      <c r="CY7" s="39">
        <v>87.87</v>
      </c>
      <c r="CZ7" s="39">
        <v>86.96</v>
      </c>
      <c r="DA7" s="39">
        <v>85.25</v>
      </c>
      <c r="DB7" s="39">
        <v>83</v>
      </c>
      <c r="DC7" s="39">
        <v>82.89</v>
      </c>
      <c r="DD7" s="39">
        <v>82.66</v>
      </c>
      <c r="DE7" s="39">
        <v>82.04</v>
      </c>
      <c r="DF7" s="39">
        <v>81.900000000000006</v>
      </c>
      <c r="DG7" s="39">
        <v>89.92</v>
      </c>
      <c r="DH7" s="39">
        <v>52.87</v>
      </c>
      <c r="DI7" s="39">
        <v>55.1</v>
      </c>
      <c r="DJ7" s="39">
        <v>57.08</v>
      </c>
      <c r="DK7" s="39">
        <v>58.45</v>
      </c>
      <c r="DL7" s="39">
        <v>58.84</v>
      </c>
      <c r="DM7" s="39">
        <v>46.66</v>
      </c>
      <c r="DN7" s="39">
        <v>47.46</v>
      </c>
      <c r="DO7" s="39">
        <v>48.49</v>
      </c>
      <c r="DP7" s="39">
        <v>48.05</v>
      </c>
      <c r="DQ7" s="39">
        <v>48.87</v>
      </c>
      <c r="DR7" s="39">
        <v>48.85</v>
      </c>
      <c r="DS7" s="39">
        <v>0</v>
      </c>
      <c r="DT7" s="39">
        <v>0</v>
      </c>
      <c r="DU7" s="39">
        <v>0</v>
      </c>
      <c r="DV7" s="39">
        <v>0</v>
      </c>
      <c r="DW7" s="39">
        <v>0</v>
      </c>
      <c r="DX7" s="39">
        <v>9.85</v>
      </c>
      <c r="DY7" s="39">
        <v>9.7100000000000009</v>
      </c>
      <c r="DZ7" s="39">
        <v>12.79</v>
      </c>
      <c r="EA7" s="39">
        <v>13.39</v>
      </c>
      <c r="EB7" s="39">
        <v>14.85</v>
      </c>
      <c r="EC7" s="39">
        <v>17.8</v>
      </c>
      <c r="ED7" s="39">
        <v>0.33</v>
      </c>
      <c r="EE7" s="39">
        <v>0.24</v>
      </c>
      <c r="EF7" s="39">
        <v>0.49</v>
      </c>
      <c r="EG7" s="39">
        <v>0.59</v>
      </c>
      <c r="EH7" s="39">
        <v>0</v>
      </c>
      <c r="EI7" s="39">
        <v>0.66</v>
      </c>
      <c r="EJ7" s="39">
        <v>0.99</v>
      </c>
      <c r="EK7" s="39">
        <v>0.71</v>
      </c>
      <c r="EL7" s="39">
        <v>0.54</v>
      </c>
      <c r="EM7" s="39">
        <v>0.5</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2020-02-21T02:03:30Z</cp:lastPrinted>
  <dcterms:created xsi:type="dcterms:W3CDTF">2019-12-05T04:20:03Z</dcterms:created>
  <dcterms:modified xsi:type="dcterms:W3CDTF">2020-02-21T02:03:35Z</dcterms:modified>
  <cp:category/>
</cp:coreProperties>
</file>