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eda609\Desktop\11 高島市\【経営比較分析表】2018_252123_46_1718\"/>
    </mc:Choice>
  </mc:AlternateContent>
  <workbookProtection workbookAlgorithmName="SHA-512" workbookHashValue="/7t21w7REIVxRQ40viCGqtur4l2a/9xIGSa9ICZ+Q7/jvg9VJM6XOHlICZ367ZsCBXIW5dJ7YlTM+DnqassR3g==" workbookSaltValue="qISZyxzRRU1BA/zjfFMxY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<sst xmlns="http://schemas.openxmlformats.org/spreadsheetml/2006/main" count="289" uniqueCount="111">
  <si>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</si>
  <si>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</si>
  <si>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</si>
  <si>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</si>
  <si>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</si>
  <si>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</si>
  <si>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</si>
  <si>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</si>
  <si>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</si>
  <si>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</si>
  <si>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</si>
  <si>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</si>
  <si>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</si>
  <si>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</si>
  <si>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</si>
  <si>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</si>
  <si>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</si>
  <si>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</si>
  <si>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</si>
  <si>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</si>
  <si>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</si>
  <si>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</si>
  <si>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</si>
  <si>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</si>
  <si>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</si>
  <si>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</si>
  <si>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</si>
  <si>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</si>
  <si>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</si>
  <si>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</si>
  <si>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</si>
  <si>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</si>
  <si>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</si>
  <si>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</si>
  <si>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</si>
  <si>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</si>
  <si>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</si>
  <si>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</si>
  <si>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</si>
  <si>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</si>
  <si>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</si>
  <si>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</si>
  <si>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</si>
  <si>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</si>
  <si>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</si>
  <si>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</si>
  <si>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</si>
  <si>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</si>
  <si>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</si>
  <si>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</si>
  <si>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</si>
  <si>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</si>
  <si>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</si>
  <si>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</si>
  <si>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</si>
  <si>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</si>
  <si>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</si>
  <si>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</si>
  <si>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</si>
  <si>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</si>
  <si>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</si>
  <si>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</si>
  <si>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</si>
  <si>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</si>
  <si>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</si>
  <si>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</si>
  <si>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</si>
  <si>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</si>
  <si>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</si>
  <si>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</si>
  <si>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</si>
  <si>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</si>
  <si>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</si>
  <si>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</si>
  <si>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</si>
  <si>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</si>
  <si>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</si>
  <si>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</si>
  <si>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</si>
  <si>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</si>
  <si>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</si>
  <si>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</si>
  <si>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</si>
  <si>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</si>
  <si>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</si>
  <si>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</si>
  <si>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</si>
  <si>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</si>
  <si>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</si>
  <si>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</si>
  <si>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</si>
  <si>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</si>
  <si>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</si>
  <si>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</si>
  <si>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</si>
  <si>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</si>
  <si>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</si>
  <si>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</si>
  <si>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</si>
  <si>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</si>
  <si>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</si>
  <si>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</si>
  <si>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</si>
  <si>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</si>
  <si>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</si>
  <si>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</si>
  <si>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</si>
  <si>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</si>
  <si>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当市の林業集落排水の整備事業は完了しています。
  今後は施設の老朽化に伴う経費の増加が見込まれるなど、下水道を取り巻く状況は厳しくなることが予測されます。業務の一括発注等による維持管理経費の削減により一般会計からの繰入金の削減に努めていきます。</t>
    <rPh sb="1" eb="3">
      <t>トウシ</t>
    </rPh>
    <rPh sb="4" eb="6">
      <t>リンギョウ</t>
    </rPh>
    <rPh sb="6" eb="8">
      <t>シュウラク</t>
    </rPh>
    <rPh sb="8" eb="10">
      <t>ハイスイ</t>
    </rPh>
    <rPh sb="11" eb="13">
      <t>セイビ</t>
    </rPh>
    <rPh sb="13" eb="15">
      <t>ジギョウ</t>
    </rPh>
    <rPh sb="16" eb="18">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7" eb="58">
      <t>ト</t>
    </rPh>
    <rPh sb="59" eb="60">
      <t>マ</t>
    </rPh>
    <rPh sb="61" eb="63">
      <t>ジョウキョウ</t>
    </rPh>
    <rPh sb="64" eb="65">
      <t>キビ</t>
    </rPh>
    <rPh sb="72" eb="74">
      <t>ヨソク</t>
    </rPh>
    <rPh sb="79" eb="81">
      <t>ギョウム</t>
    </rPh>
    <rPh sb="82" eb="84">
      <t>イッカツ</t>
    </rPh>
    <rPh sb="84" eb="86">
      <t>ハッチュウ</t>
    </rPh>
    <rPh sb="86" eb="87">
      <t>トウ</t>
    </rPh>
    <rPh sb="90" eb="92">
      <t>イジ</t>
    </rPh>
    <rPh sb="92" eb="94">
      <t>カンリ</t>
    </rPh>
    <rPh sb="94" eb="96">
      <t>ケイヒ</t>
    </rPh>
    <rPh sb="97" eb="99">
      <t>サクゲン</t>
    </rPh>
    <rPh sb="102" eb="104">
      <t>イッパン</t>
    </rPh>
    <rPh sb="104" eb="106">
      <t>カイケイ</t>
    </rPh>
    <rPh sb="109" eb="111">
      <t>クリイレ</t>
    </rPh>
    <rPh sb="111" eb="112">
      <t>キン</t>
    </rPh>
    <rPh sb="113" eb="115">
      <t>サクゲン</t>
    </rPh>
    <rPh sb="116" eb="117">
      <t>ツト</t>
    </rPh>
    <phoneticPr fontId="4"/>
  </si>
  <si>
    <t>　①有形固定資産減価償却率は、全国平均、類似団体平均を上回っていますが、耐用年数を超えた管渠はないことから、管渠の更新は実施しておらず、②管渠老朽化率、③管渠改善率は０となっています。</t>
    <rPh sb="2" eb="12">
      <t>ユウケイコテイシサンゲンカショウキャク</t>
    </rPh>
    <rPh sb="12" eb="13">
      <t>リツ</t>
    </rPh>
    <rPh sb="15" eb="17">
      <t>ゼンコク</t>
    </rPh>
    <rPh sb="17" eb="19">
      <t>ヘイキン</t>
    </rPh>
    <rPh sb="20" eb="26">
      <t>ルイジダンタイヘイキン</t>
    </rPh>
    <rPh sb="27" eb="29">
      <t>ウワマワ</t>
    </rPh>
    <rPh sb="36" eb="38">
      <t>タイヨウ</t>
    </rPh>
    <rPh sb="38" eb="40">
      <t>ネンスウ</t>
    </rPh>
    <rPh sb="41" eb="42">
      <t>コ</t>
    </rPh>
    <rPh sb="44" eb="46">
      <t>カンキョ</t>
    </rPh>
    <rPh sb="54" eb="56">
      <t>カンキョ</t>
    </rPh>
    <rPh sb="57" eb="59">
      <t>コウシン</t>
    </rPh>
    <rPh sb="60" eb="62">
      <t>ジッシ</t>
    </rPh>
    <rPh sb="69" eb="71">
      <t>カンキョ</t>
    </rPh>
    <rPh sb="71" eb="74">
      <t>ロウキュウカ</t>
    </rPh>
    <rPh sb="74" eb="75">
      <t>リツ</t>
    </rPh>
    <rPh sb="77" eb="79">
      <t>カンキョ</t>
    </rPh>
    <rPh sb="79" eb="81">
      <t>カイゼン</t>
    </rPh>
    <rPh sb="81" eb="82">
      <t>リツ</t>
    </rPh>
    <phoneticPr fontId="4"/>
  </si>
  <si>
    <t xml:space="preserve">　平成２９年度から地方公営企業法を適用したことから、グラフはH29からとなっています。
①経常収支比率は、100％を上回っており、全国平均、類似団体平均を上回っています。
③流動比率は、100％以上で比較的良好と思われます。
④企業債残高対事業規模比率は、全国平均、類似団体平均と比較し低位で推移しており、比較的良好と思われます。
⑤経費回収率は、100％を下回っています。また、全国平均、類似団体平均を下回っています。
⑥汚水処理原価は、全国平均、類似団体平均を上回っています。
⑦施設利用率は、全国平均、類似団体平均を上回っています。
⑧水洗化率は、全国平均、類似団体平均を下回っています。
</t>
    <rPh sb="1" eb="3">
      <t>ヘイセイ</t>
    </rPh>
    <rPh sb="5" eb="7">
      <t>ネンド</t>
    </rPh>
    <rPh sb="9" eb="16">
      <t>チホウコウエイキギョウホウ</t>
    </rPh>
    <rPh sb="17" eb="19">
      <t>テキヨウ</t>
    </rPh>
    <rPh sb="45" eb="47">
      <t>ケイジョウ</t>
    </rPh>
    <rPh sb="47" eb="49">
      <t>シュウシ</t>
    </rPh>
    <rPh sb="49" eb="51">
      <t>ヒリツ</t>
    </rPh>
    <rPh sb="58" eb="60">
      <t>ウワマワ</t>
    </rPh>
    <rPh sb="70" eb="72">
      <t>ルイジ</t>
    </rPh>
    <rPh sb="72" eb="74">
      <t>ダンタイ</t>
    </rPh>
    <rPh sb="74" eb="76">
      <t>ヘイキン</t>
    </rPh>
    <rPh sb="77" eb="79">
      <t>ウワマワ</t>
    </rPh>
    <rPh sb="87" eb="89">
      <t>リュウドウ</t>
    </rPh>
    <rPh sb="89" eb="91">
      <t>ヒリツ</t>
    </rPh>
    <rPh sb="97" eb="99">
      <t>イジョウ</t>
    </rPh>
    <rPh sb="100" eb="103">
      <t>ヒカクテキ</t>
    </rPh>
    <rPh sb="103" eb="105">
      <t>リョウコウ</t>
    </rPh>
    <rPh sb="106" eb="107">
      <t>オモ</t>
    </rPh>
    <rPh sb="114" eb="126">
      <t>キギョウサイザンダカタイジギョウキボヒリツ</t>
    </rPh>
    <rPh sb="128" eb="132">
      <t>ゼンコクヘイキン</t>
    </rPh>
    <rPh sb="133" eb="135">
      <t>ルイジ</t>
    </rPh>
    <rPh sb="135" eb="137">
      <t>ダンタイ</t>
    </rPh>
    <rPh sb="137" eb="139">
      <t>ヘイキン</t>
    </rPh>
    <rPh sb="140" eb="142">
      <t>ヒカク</t>
    </rPh>
    <rPh sb="143" eb="145">
      <t>テイイ</t>
    </rPh>
    <rPh sb="146" eb="148">
      <t>スイイ</t>
    </rPh>
    <rPh sb="153" eb="156">
      <t>ヒカクテキ</t>
    </rPh>
    <rPh sb="156" eb="158">
      <t>リョウコウ</t>
    </rPh>
    <rPh sb="159" eb="160">
      <t>オモ</t>
    </rPh>
    <rPh sb="167" eb="169">
      <t>ケイヒ</t>
    </rPh>
    <rPh sb="169" eb="171">
      <t>カイシュウ</t>
    </rPh>
    <rPh sb="171" eb="172">
      <t>リツ</t>
    </rPh>
    <rPh sb="179" eb="181">
      <t>シタマワ</t>
    </rPh>
    <rPh sb="190" eb="192">
      <t>ゼンコク</t>
    </rPh>
    <rPh sb="192" eb="194">
      <t>ヘイキン</t>
    </rPh>
    <rPh sb="195" eb="201">
      <t>ルイジダンタイヘイキン</t>
    </rPh>
    <rPh sb="202" eb="204">
      <t>シタマワ</t>
    </rPh>
    <rPh sb="212" eb="214">
      <t>オスイ</t>
    </rPh>
    <rPh sb="214" eb="216">
      <t>ショリ</t>
    </rPh>
    <rPh sb="216" eb="218">
      <t>ゲンカ</t>
    </rPh>
    <rPh sb="220" eb="224">
      <t>ゼンコクヘイキン</t>
    </rPh>
    <rPh sb="225" eb="227">
      <t>ルイジ</t>
    </rPh>
    <rPh sb="227" eb="229">
      <t>ダンタイ</t>
    </rPh>
    <rPh sb="229" eb="231">
      <t>ヘイキン</t>
    </rPh>
    <rPh sb="232" eb="234">
      <t>ウワマワ</t>
    </rPh>
    <rPh sb="242" eb="244">
      <t>シセツ</t>
    </rPh>
    <rPh sb="244" eb="246">
      <t>リヨウ</t>
    </rPh>
    <rPh sb="246" eb="247">
      <t>リツ</t>
    </rPh>
    <rPh sb="249" eb="253">
      <t>ゼンコクヘイキン</t>
    </rPh>
    <rPh sb="254" eb="260">
      <t>ルイジダンタイヘイキン</t>
    </rPh>
    <rPh sb="261" eb="263">
      <t>ウワマワ</t>
    </rPh>
    <rPh sb="271" eb="275">
      <t>スイセンカリツ</t>
    </rPh>
    <rPh sb="277" eb="279">
      <t>ゼンコク</t>
    </rPh>
    <rPh sb="279" eb="281">
      <t>ヘイキン</t>
    </rPh>
    <rPh sb="282" eb="288">
      <t>ルイジダンタイヘイキン</t>
    </rPh>
    <rPh sb="289" eb="29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</si>
</sst>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C1E-4454-9DEE-87C89123F877}"/>
            </c:ext>
          </c:extLst>
        </c:ser>
        <c:dLbls>
          <c:showLegendKey val="0"/>
          <c:showVal val="0"/>
          <c:showCatName val="0"/>
          <c:showSerName val="0"/>
          <c:showPercent val="0"/>
          <c:showBubbleSize val="0"/>
        </c:dLbls>
        <c:gapWidth val="150"/>
        <c:axId val="1107080224"/>
        <c:axId val="11070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C1E-4454-9DEE-87C89123F877}"/>
            </c:ext>
          </c:extLst>
        </c:ser>
        <c:dLbls>
          <c:showLegendKey val="0"/>
          <c:showVal val="0"/>
          <c:showCatName val="0"/>
          <c:showSerName val="0"/>
          <c:showPercent val="0"/>
          <c:showBubbleSize val="0"/>
        </c:dLbls>
        <c:marker val="1"/>
        <c:smooth val="0"/>
        <c:axId val="1107080224"/>
        <c:axId val="1107077504"/>
      </c:lineChart>
      <c:dateAx>
        <c:axId val="1107080224"/>
        <c:scaling>
          <c:orientation val="minMax"/>
        </c:scaling>
        <c:delete val="1"/>
        <c:axPos val="b"/>
        <c:numFmt formatCode="ge" sourceLinked="1"/>
        <c:majorTickMark val="none"/>
        <c:minorTickMark val="none"/>
        <c:tickLblPos val="none"/>
        <c:crossAx val="1107077504"/>
        <c:crosses val="autoZero"/>
        <c:auto val="1"/>
        <c:lblOffset val="100"/>
        <c:baseTimeUnit val="years"/>
      </c:dateAx>
      <c:valAx>
        <c:axId val="11070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45.45</c:v>
                </c:pt>
                <c:pt idx="4">
                  <c:v>50</c:v>
                </c:pt>
              </c:numCache>
            </c:numRef>
          </c:val>
          <c:extLst xmlns:c16r2="http://schemas.microsoft.com/office/drawing/2015/06/chart">
            <c:ext xmlns:c16="http://schemas.microsoft.com/office/drawing/2014/chart" uri="{C3380CC4-5D6E-409C-BE32-E72D297353CC}">
              <c16:uniqueId val="{00000000-F3D4-43A3-8862-7A145AAAC518}"/>
            </c:ext>
          </c:extLst>
        </c:ser>
        <c:dLbls>
          <c:showLegendKey val="0"/>
          <c:showVal val="0"/>
          <c:showCatName val="0"/>
          <c:showSerName val="0"/>
          <c:showPercent val="0"/>
          <c:showBubbleSize val="0"/>
        </c:dLbls>
        <c:gapWidth val="150"/>
        <c:axId val="1296743776"/>
        <c:axId val="12967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40.67</c:v>
                </c:pt>
                <c:pt idx="4">
                  <c:v>48.01</c:v>
                </c:pt>
              </c:numCache>
            </c:numRef>
          </c:val>
          <c:smooth val="0"/>
          <c:extLst xmlns:c16r2="http://schemas.microsoft.com/office/drawing/2015/06/chart">
            <c:ext xmlns:c16="http://schemas.microsoft.com/office/drawing/2014/chart" uri="{C3380CC4-5D6E-409C-BE32-E72D297353CC}">
              <c16:uniqueId val="{00000001-F3D4-43A3-8862-7A145AAAC518}"/>
            </c:ext>
          </c:extLst>
        </c:ser>
        <c:dLbls>
          <c:showLegendKey val="0"/>
          <c:showVal val="0"/>
          <c:showCatName val="0"/>
          <c:showSerName val="0"/>
          <c:showPercent val="0"/>
          <c:showBubbleSize val="0"/>
        </c:dLbls>
        <c:marker val="1"/>
        <c:smooth val="0"/>
        <c:axId val="1296743776"/>
        <c:axId val="1296742688"/>
      </c:lineChart>
      <c:dateAx>
        <c:axId val="1296743776"/>
        <c:scaling>
          <c:orientation val="minMax"/>
        </c:scaling>
        <c:delete val="1"/>
        <c:axPos val="b"/>
        <c:numFmt formatCode="ge" sourceLinked="1"/>
        <c:majorTickMark val="none"/>
        <c:minorTickMark val="none"/>
        <c:tickLblPos val="none"/>
        <c:crossAx val="1296742688"/>
        <c:crosses val="autoZero"/>
        <c:auto val="1"/>
        <c:lblOffset val="100"/>
        <c:baseTimeUnit val="years"/>
      </c:dateAx>
      <c:valAx>
        <c:axId val="12967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7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85.11</c:v>
                </c:pt>
                <c:pt idx="4">
                  <c:v>84.78</c:v>
                </c:pt>
              </c:numCache>
            </c:numRef>
          </c:val>
          <c:extLst xmlns:c16r2="http://schemas.microsoft.com/office/drawing/2015/06/chart">
            <c:ext xmlns:c16="http://schemas.microsoft.com/office/drawing/2014/chart" uri="{C3380CC4-5D6E-409C-BE32-E72D297353CC}">
              <c16:uniqueId val="{00000000-30EB-4250-804F-F86414F4FC82}"/>
            </c:ext>
          </c:extLst>
        </c:ser>
        <c:dLbls>
          <c:showLegendKey val="0"/>
          <c:showVal val="0"/>
          <c:showCatName val="0"/>
          <c:showSerName val="0"/>
          <c:showPercent val="0"/>
          <c:showBubbleSize val="0"/>
        </c:dLbls>
        <c:gapWidth val="150"/>
        <c:axId val="1296745952"/>
        <c:axId val="12967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89.47</c:v>
                </c:pt>
                <c:pt idx="4">
                  <c:v>91.18</c:v>
                </c:pt>
              </c:numCache>
            </c:numRef>
          </c:val>
          <c:smooth val="0"/>
          <c:extLst xmlns:c16r2="http://schemas.microsoft.com/office/drawing/2015/06/chart">
            <c:ext xmlns:c16="http://schemas.microsoft.com/office/drawing/2014/chart" uri="{C3380CC4-5D6E-409C-BE32-E72D297353CC}">
              <c16:uniqueId val="{00000001-30EB-4250-804F-F86414F4FC82}"/>
            </c:ext>
          </c:extLst>
        </c:ser>
        <c:dLbls>
          <c:showLegendKey val="0"/>
          <c:showVal val="0"/>
          <c:showCatName val="0"/>
          <c:showSerName val="0"/>
          <c:showPercent val="0"/>
          <c:showBubbleSize val="0"/>
        </c:dLbls>
        <c:marker val="1"/>
        <c:smooth val="0"/>
        <c:axId val="1296745952"/>
        <c:axId val="1296750848"/>
      </c:lineChart>
      <c:dateAx>
        <c:axId val="1296745952"/>
        <c:scaling>
          <c:orientation val="minMax"/>
        </c:scaling>
        <c:delete val="1"/>
        <c:axPos val="b"/>
        <c:numFmt formatCode="ge" sourceLinked="1"/>
        <c:majorTickMark val="none"/>
        <c:minorTickMark val="none"/>
        <c:tickLblPos val="none"/>
        <c:crossAx val="1296750848"/>
        <c:crosses val="autoZero"/>
        <c:auto val="1"/>
        <c:lblOffset val="100"/>
        <c:baseTimeUnit val="years"/>
      </c:dateAx>
      <c:valAx>
        <c:axId val="12967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7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100.66</c:v>
                </c:pt>
                <c:pt idx="4">
                  <c:v>100.04</c:v>
                </c:pt>
              </c:numCache>
            </c:numRef>
          </c:val>
          <c:extLst xmlns:c16r2="http://schemas.microsoft.com/office/drawing/2015/06/chart">
            <c:ext xmlns:c16="http://schemas.microsoft.com/office/drawing/2014/chart" uri="{C3380CC4-5D6E-409C-BE32-E72D297353CC}">
              <c16:uniqueId val="{00000000-6AA0-4B7C-A4A1-FB2124A6A58D}"/>
            </c:ext>
          </c:extLst>
        </c:ser>
        <c:dLbls>
          <c:showLegendKey val="0"/>
          <c:showVal val="0"/>
          <c:showCatName val="0"/>
          <c:showSerName val="0"/>
          <c:showPercent val="0"/>
          <c:showBubbleSize val="0"/>
        </c:dLbls>
        <c:gapWidth val="150"/>
        <c:axId val="1107081856"/>
        <c:axId val="11070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92.53</c:v>
                </c:pt>
                <c:pt idx="4">
                  <c:v>92.29</c:v>
                </c:pt>
              </c:numCache>
            </c:numRef>
          </c:val>
          <c:smooth val="0"/>
          <c:extLst xmlns:c16r2="http://schemas.microsoft.com/office/drawing/2015/06/chart">
            <c:ext xmlns:c16="http://schemas.microsoft.com/office/drawing/2014/chart" uri="{C3380CC4-5D6E-409C-BE32-E72D297353CC}">
              <c16:uniqueId val="{00000001-6AA0-4B7C-A4A1-FB2124A6A58D}"/>
            </c:ext>
          </c:extLst>
        </c:ser>
        <c:dLbls>
          <c:showLegendKey val="0"/>
          <c:showVal val="0"/>
          <c:showCatName val="0"/>
          <c:showSerName val="0"/>
          <c:showPercent val="0"/>
          <c:showBubbleSize val="0"/>
        </c:dLbls>
        <c:marker val="1"/>
        <c:smooth val="0"/>
        <c:axId val="1107081856"/>
        <c:axId val="1107084576"/>
      </c:lineChart>
      <c:dateAx>
        <c:axId val="1107081856"/>
        <c:scaling>
          <c:orientation val="minMax"/>
        </c:scaling>
        <c:delete val="1"/>
        <c:axPos val="b"/>
        <c:numFmt formatCode="ge" sourceLinked="1"/>
        <c:majorTickMark val="none"/>
        <c:minorTickMark val="none"/>
        <c:tickLblPos val="none"/>
        <c:crossAx val="1107084576"/>
        <c:crosses val="autoZero"/>
        <c:auto val="1"/>
        <c:lblOffset val="100"/>
        <c:baseTimeUnit val="years"/>
      </c:dateAx>
      <c:valAx>
        <c:axId val="11070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48.87</c:v>
                </c:pt>
                <c:pt idx="4">
                  <c:v>50.66</c:v>
                </c:pt>
              </c:numCache>
            </c:numRef>
          </c:val>
          <c:extLst xmlns:c16r2="http://schemas.microsoft.com/office/drawing/2015/06/chart">
            <c:ext xmlns:c16="http://schemas.microsoft.com/office/drawing/2014/chart" uri="{C3380CC4-5D6E-409C-BE32-E72D297353CC}">
              <c16:uniqueId val="{00000000-E8C8-4063-95C1-88D5E1ECFF72}"/>
            </c:ext>
          </c:extLst>
        </c:ser>
        <c:dLbls>
          <c:showLegendKey val="0"/>
          <c:showVal val="0"/>
          <c:showCatName val="0"/>
          <c:showSerName val="0"/>
          <c:showPercent val="0"/>
          <c:showBubbleSize val="0"/>
        </c:dLbls>
        <c:gapWidth val="150"/>
        <c:axId val="1296230624"/>
        <c:axId val="12962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40.049999999999997</c:v>
                </c:pt>
                <c:pt idx="4">
                  <c:v>37.74</c:v>
                </c:pt>
              </c:numCache>
            </c:numRef>
          </c:val>
          <c:smooth val="0"/>
          <c:extLst xmlns:c16r2="http://schemas.microsoft.com/office/drawing/2015/06/chart">
            <c:ext xmlns:c16="http://schemas.microsoft.com/office/drawing/2014/chart" uri="{C3380CC4-5D6E-409C-BE32-E72D297353CC}">
              <c16:uniqueId val="{00000001-E8C8-4063-95C1-88D5E1ECFF72}"/>
            </c:ext>
          </c:extLst>
        </c:ser>
        <c:dLbls>
          <c:showLegendKey val="0"/>
          <c:showVal val="0"/>
          <c:showCatName val="0"/>
          <c:showSerName val="0"/>
          <c:showPercent val="0"/>
          <c:showBubbleSize val="0"/>
        </c:dLbls>
        <c:marker val="1"/>
        <c:smooth val="0"/>
        <c:axId val="1296230624"/>
        <c:axId val="1296238240"/>
      </c:lineChart>
      <c:dateAx>
        <c:axId val="1296230624"/>
        <c:scaling>
          <c:orientation val="minMax"/>
        </c:scaling>
        <c:delete val="1"/>
        <c:axPos val="b"/>
        <c:numFmt formatCode="ge" sourceLinked="1"/>
        <c:majorTickMark val="none"/>
        <c:minorTickMark val="none"/>
        <c:tickLblPos val="none"/>
        <c:crossAx val="1296238240"/>
        <c:crosses val="autoZero"/>
        <c:auto val="1"/>
        <c:lblOffset val="100"/>
        <c:baseTimeUnit val="years"/>
      </c:dateAx>
      <c:valAx>
        <c:axId val="12962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176-446F-AC7E-D3BE72A70FDB}"/>
            </c:ext>
          </c:extLst>
        </c:ser>
        <c:dLbls>
          <c:showLegendKey val="0"/>
          <c:showVal val="0"/>
          <c:showCatName val="0"/>
          <c:showSerName val="0"/>
          <c:showPercent val="0"/>
          <c:showBubbleSize val="0"/>
        </c:dLbls>
        <c:gapWidth val="150"/>
        <c:axId val="1296236064"/>
        <c:axId val="12962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176-446F-AC7E-D3BE72A70FDB}"/>
            </c:ext>
          </c:extLst>
        </c:ser>
        <c:dLbls>
          <c:showLegendKey val="0"/>
          <c:showVal val="0"/>
          <c:showCatName val="0"/>
          <c:showSerName val="0"/>
          <c:showPercent val="0"/>
          <c:showBubbleSize val="0"/>
        </c:dLbls>
        <c:marker val="1"/>
        <c:smooth val="0"/>
        <c:axId val="1296236064"/>
        <c:axId val="1296231168"/>
      </c:lineChart>
      <c:dateAx>
        <c:axId val="1296236064"/>
        <c:scaling>
          <c:orientation val="minMax"/>
        </c:scaling>
        <c:delete val="1"/>
        <c:axPos val="b"/>
        <c:numFmt formatCode="ge" sourceLinked="1"/>
        <c:majorTickMark val="none"/>
        <c:minorTickMark val="none"/>
        <c:tickLblPos val="none"/>
        <c:crossAx val="1296231168"/>
        <c:crosses val="autoZero"/>
        <c:auto val="1"/>
        <c:lblOffset val="100"/>
        <c:baseTimeUnit val="years"/>
      </c:dateAx>
      <c:valAx>
        <c:axId val="12962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58F-4165-8B7B-7C90E01803DF}"/>
            </c:ext>
          </c:extLst>
        </c:ser>
        <c:dLbls>
          <c:showLegendKey val="0"/>
          <c:showVal val="0"/>
          <c:showCatName val="0"/>
          <c:showSerName val="0"/>
          <c:showPercent val="0"/>
          <c:showBubbleSize val="0"/>
        </c:dLbls>
        <c:gapWidth val="150"/>
        <c:axId val="1296243136"/>
        <c:axId val="12962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437.99</c:v>
                </c:pt>
                <c:pt idx="4">
                  <c:v>464.55</c:v>
                </c:pt>
              </c:numCache>
            </c:numRef>
          </c:val>
          <c:smooth val="0"/>
          <c:extLst xmlns:c16r2="http://schemas.microsoft.com/office/drawing/2015/06/chart">
            <c:ext xmlns:c16="http://schemas.microsoft.com/office/drawing/2014/chart" uri="{C3380CC4-5D6E-409C-BE32-E72D297353CC}">
              <c16:uniqueId val="{00000001-858F-4165-8B7B-7C90E01803DF}"/>
            </c:ext>
          </c:extLst>
        </c:ser>
        <c:dLbls>
          <c:showLegendKey val="0"/>
          <c:showVal val="0"/>
          <c:showCatName val="0"/>
          <c:showSerName val="0"/>
          <c:showPercent val="0"/>
          <c:showBubbleSize val="0"/>
        </c:dLbls>
        <c:marker val="1"/>
        <c:smooth val="0"/>
        <c:axId val="1296243136"/>
        <c:axId val="1296242592"/>
      </c:lineChart>
      <c:dateAx>
        <c:axId val="1296243136"/>
        <c:scaling>
          <c:orientation val="minMax"/>
        </c:scaling>
        <c:delete val="1"/>
        <c:axPos val="b"/>
        <c:numFmt formatCode="ge" sourceLinked="1"/>
        <c:majorTickMark val="none"/>
        <c:minorTickMark val="none"/>
        <c:tickLblPos val="none"/>
        <c:crossAx val="1296242592"/>
        <c:crosses val="autoZero"/>
        <c:auto val="1"/>
        <c:lblOffset val="100"/>
        <c:baseTimeUnit val="years"/>
      </c:dateAx>
      <c:valAx>
        <c:axId val="12962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210.78</c:v>
                </c:pt>
                <c:pt idx="4">
                  <c:v>210.28</c:v>
                </c:pt>
              </c:numCache>
            </c:numRef>
          </c:val>
          <c:extLst xmlns:c16r2="http://schemas.microsoft.com/office/drawing/2015/06/chart">
            <c:ext xmlns:c16="http://schemas.microsoft.com/office/drawing/2014/chart" uri="{C3380CC4-5D6E-409C-BE32-E72D297353CC}">
              <c16:uniqueId val="{00000000-9B4E-438A-83A0-1E9F104936B0}"/>
            </c:ext>
          </c:extLst>
        </c:ser>
        <c:dLbls>
          <c:showLegendKey val="0"/>
          <c:showVal val="0"/>
          <c:showCatName val="0"/>
          <c:showSerName val="0"/>
          <c:showPercent val="0"/>
          <c:showBubbleSize val="0"/>
        </c:dLbls>
        <c:gapWidth val="150"/>
        <c:axId val="1296244224"/>
        <c:axId val="12962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-14.2</c:v>
                </c:pt>
                <c:pt idx="4">
                  <c:v>48.58</c:v>
                </c:pt>
              </c:numCache>
            </c:numRef>
          </c:val>
          <c:smooth val="0"/>
          <c:extLst xmlns:c16r2="http://schemas.microsoft.com/office/drawing/2015/06/chart">
            <c:ext xmlns:c16="http://schemas.microsoft.com/office/drawing/2014/chart" uri="{C3380CC4-5D6E-409C-BE32-E72D297353CC}">
              <c16:uniqueId val="{00000001-9B4E-438A-83A0-1E9F104936B0}"/>
            </c:ext>
          </c:extLst>
        </c:ser>
        <c:dLbls>
          <c:showLegendKey val="0"/>
          <c:showVal val="0"/>
          <c:showCatName val="0"/>
          <c:showSerName val="0"/>
          <c:showPercent val="0"/>
          <c:showBubbleSize val="0"/>
        </c:dLbls>
        <c:marker val="1"/>
        <c:smooth val="0"/>
        <c:axId val="1296244224"/>
        <c:axId val="1296245312"/>
      </c:lineChart>
      <c:dateAx>
        <c:axId val="1296244224"/>
        <c:scaling>
          <c:orientation val="minMax"/>
        </c:scaling>
        <c:delete val="1"/>
        <c:axPos val="b"/>
        <c:numFmt formatCode="ge" sourceLinked="1"/>
        <c:majorTickMark val="none"/>
        <c:minorTickMark val="none"/>
        <c:tickLblPos val="none"/>
        <c:crossAx val="1296245312"/>
        <c:crosses val="autoZero"/>
        <c:auto val="1"/>
        <c:lblOffset val="100"/>
        <c:baseTimeUnit val="years"/>
      </c:dateAx>
      <c:valAx>
        <c:axId val="12962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400.95</c:v>
                </c:pt>
                <c:pt idx="4">
                  <c:v>297.24</c:v>
                </c:pt>
              </c:numCache>
            </c:numRef>
          </c:val>
          <c:extLst xmlns:c16r2="http://schemas.microsoft.com/office/drawing/2015/06/chart">
            <c:ext xmlns:c16="http://schemas.microsoft.com/office/drawing/2014/chart" uri="{C3380CC4-5D6E-409C-BE32-E72D297353CC}">
              <c16:uniqueId val="{00000000-EF5E-4DD1-B504-D5F72A51C37F}"/>
            </c:ext>
          </c:extLst>
        </c:ser>
        <c:dLbls>
          <c:showLegendKey val="0"/>
          <c:showVal val="0"/>
          <c:showCatName val="0"/>
          <c:showSerName val="0"/>
          <c:showPercent val="0"/>
          <c:showBubbleSize val="0"/>
        </c:dLbls>
        <c:gapWidth val="150"/>
        <c:axId val="1296240960"/>
        <c:axId val="12962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438.26</c:v>
                </c:pt>
                <c:pt idx="4">
                  <c:v>506.14</c:v>
                </c:pt>
              </c:numCache>
            </c:numRef>
          </c:val>
          <c:smooth val="0"/>
          <c:extLst xmlns:c16r2="http://schemas.microsoft.com/office/drawing/2015/06/chart">
            <c:ext xmlns:c16="http://schemas.microsoft.com/office/drawing/2014/chart" uri="{C3380CC4-5D6E-409C-BE32-E72D297353CC}">
              <c16:uniqueId val="{00000001-EF5E-4DD1-B504-D5F72A51C37F}"/>
            </c:ext>
          </c:extLst>
        </c:ser>
        <c:dLbls>
          <c:showLegendKey val="0"/>
          <c:showVal val="0"/>
          <c:showCatName val="0"/>
          <c:showSerName val="0"/>
          <c:showPercent val="0"/>
          <c:showBubbleSize val="0"/>
        </c:dLbls>
        <c:marker val="1"/>
        <c:smooth val="0"/>
        <c:axId val="1296240960"/>
        <c:axId val="1296232256"/>
      </c:lineChart>
      <c:dateAx>
        <c:axId val="1296240960"/>
        <c:scaling>
          <c:orientation val="minMax"/>
        </c:scaling>
        <c:delete val="1"/>
        <c:axPos val="b"/>
        <c:numFmt formatCode="ge" sourceLinked="1"/>
        <c:majorTickMark val="none"/>
        <c:minorTickMark val="none"/>
        <c:tickLblPos val="none"/>
        <c:crossAx val="1296232256"/>
        <c:crosses val="autoZero"/>
        <c:auto val="1"/>
        <c:lblOffset val="100"/>
        <c:baseTimeUnit val="years"/>
      </c:dateAx>
      <c:valAx>
        <c:axId val="12962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27.96</c:v>
                </c:pt>
                <c:pt idx="4">
                  <c:v>25.06</c:v>
                </c:pt>
              </c:numCache>
            </c:numRef>
          </c:val>
          <c:extLst xmlns:c16r2="http://schemas.microsoft.com/office/drawing/2015/06/chart">
            <c:ext xmlns:c16="http://schemas.microsoft.com/office/drawing/2014/chart" uri="{C3380CC4-5D6E-409C-BE32-E72D297353CC}">
              <c16:uniqueId val="{00000000-DE23-42A3-B4C4-19BC7F8CDF3A}"/>
            </c:ext>
          </c:extLst>
        </c:ser>
        <c:dLbls>
          <c:showLegendKey val="0"/>
          <c:showVal val="0"/>
          <c:showCatName val="0"/>
          <c:showSerName val="0"/>
          <c:showPercent val="0"/>
          <c:showBubbleSize val="0"/>
        </c:dLbls>
        <c:gapWidth val="150"/>
        <c:axId val="1296233344"/>
        <c:axId val="12962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39.86</c:v>
                </c:pt>
                <c:pt idx="4">
                  <c:v>35.86</c:v>
                </c:pt>
              </c:numCache>
            </c:numRef>
          </c:val>
          <c:smooth val="0"/>
          <c:extLst xmlns:c16r2="http://schemas.microsoft.com/office/drawing/2015/06/chart">
            <c:ext xmlns:c16="http://schemas.microsoft.com/office/drawing/2014/chart" uri="{C3380CC4-5D6E-409C-BE32-E72D297353CC}">
              <c16:uniqueId val="{00000001-DE23-42A3-B4C4-19BC7F8CDF3A}"/>
            </c:ext>
          </c:extLst>
        </c:ser>
        <c:dLbls>
          <c:showLegendKey val="0"/>
          <c:showVal val="0"/>
          <c:showCatName val="0"/>
          <c:showSerName val="0"/>
          <c:showPercent val="0"/>
          <c:showBubbleSize val="0"/>
        </c:dLbls>
        <c:marker val="1"/>
        <c:smooth val="0"/>
        <c:axId val="1296233344"/>
        <c:axId val="1296233888"/>
      </c:lineChart>
      <c:dateAx>
        <c:axId val="1296233344"/>
        <c:scaling>
          <c:orientation val="minMax"/>
        </c:scaling>
        <c:delete val="1"/>
        <c:axPos val="b"/>
        <c:numFmt formatCode="ge" sourceLinked="1"/>
        <c:majorTickMark val="none"/>
        <c:minorTickMark val="none"/>
        <c:tickLblPos val="none"/>
        <c:crossAx val="1296233888"/>
        <c:crosses val="autoZero"/>
        <c:auto val="1"/>
        <c:lblOffset val="100"/>
        <c:baseTimeUnit val="years"/>
      </c:dateAx>
      <c:valAx>
        <c:axId val="12962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661.38</c:v>
                </c:pt>
                <c:pt idx="4">
                  <c:v>725.3</c:v>
                </c:pt>
              </c:numCache>
            </c:numRef>
          </c:val>
          <c:extLst xmlns:c16r2="http://schemas.microsoft.com/office/drawing/2015/06/chart">
            <c:ext xmlns:c16="http://schemas.microsoft.com/office/drawing/2014/chart" uri="{C3380CC4-5D6E-409C-BE32-E72D297353CC}">
              <c16:uniqueId val="{00000000-7786-469B-8D6A-487B183ECC23}"/>
            </c:ext>
          </c:extLst>
        </c:ser>
        <c:dLbls>
          <c:showLegendKey val="0"/>
          <c:showVal val="0"/>
          <c:showCatName val="0"/>
          <c:showSerName val="0"/>
          <c:showPercent val="0"/>
          <c:showBubbleSize val="0"/>
        </c:dLbls>
        <c:gapWidth val="150"/>
        <c:axId val="1296747040"/>
        <c:axId val="12967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451.49</c:v>
                </c:pt>
                <c:pt idx="4">
                  <c:v>448.63</c:v>
                </c:pt>
              </c:numCache>
            </c:numRef>
          </c:val>
          <c:smooth val="0"/>
          <c:extLst xmlns:c16r2="http://schemas.microsoft.com/office/drawing/2015/06/chart">
            <c:ext xmlns:c16="http://schemas.microsoft.com/office/drawing/2014/chart" uri="{C3380CC4-5D6E-409C-BE32-E72D297353CC}">
              <c16:uniqueId val="{00000001-7786-469B-8D6A-487B183ECC23}"/>
            </c:ext>
          </c:extLst>
        </c:ser>
        <c:dLbls>
          <c:showLegendKey val="0"/>
          <c:showVal val="0"/>
          <c:showCatName val="0"/>
          <c:showSerName val="0"/>
          <c:showPercent val="0"/>
          <c:showBubbleSize val="0"/>
        </c:dLbls>
        <c:marker val="1"/>
        <c:smooth val="0"/>
        <c:axId val="1296747040"/>
        <c:axId val="1296741600"/>
      </c:lineChart>
      <c:dateAx>
        <c:axId val="1296747040"/>
        <c:scaling>
          <c:orientation val="minMax"/>
        </c:scaling>
        <c:delete val="1"/>
        <c:axPos val="b"/>
        <c:numFmt formatCode="ge" sourceLinked="1"/>
        <c:majorTickMark val="none"/>
        <c:minorTickMark val="none"/>
        <c:tickLblPos val="none"/>
        <c:crossAx val="1296741600"/>
        <c:crosses val="autoZero"/>
        <c:auto val="1"/>
        <c:lblOffset val="100"/>
        <c:baseTimeUnit val="years"/>
      </c:dateAx>
      <c:valAx>
        <c:axId val="12967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7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高島市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48963</v>
      </c>
      <c r="AM8" s="68"/>
      <c r="AN8" s="68"/>
      <c r="AO8" s="68"/>
      <c r="AP8" s="68"/>
      <c r="AQ8" s="68"/>
      <c r="AR8" s="68"/>
      <c r="AS8" s="68"/>
      <c r="AT8" s="67">
        <f>データ!T6</f>
        <v>693.05</v>
      </c>
      <c r="AU8" s="67"/>
      <c r="AV8" s="67"/>
      <c r="AW8" s="67"/>
      <c r="AX8" s="67"/>
      <c r="AY8" s="67"/>
      <c r="AZ8" s="67"/>
      <c r="BA8" s="67"/>
      <c r="BB8" s="67">
        <f>データ!U6</f>
        <v>70.650000000000006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75.930000000000007</v>
      </c>
      <c r="J10" s="67"/>
      <c r="K10" s="67"/>
      <c r="L10" s="67"/>
      <c r="M10" s="67"/>
      <c r="N10" s="67"/>
      <c r="O10" s="67"/>
      <c r="P10" s="67">
        <f>データ!P6</f>
        <v>0.09</v>
      </c>
      <c r="Q10" s="67"/>
      <c r="R10" s="67"/>
      <c r="S10" s="67"/>
      <c r="T10" s="67"/>
      <c r="U10" s="67"/>
      <c r="V10" s="67"/>
      <c r="W10" s="67">
        <f>データ!Q6</f>
        <v>90.05</v>
      </c>
      <c r="X10" s="67"/>
      <c r="Y10" s="67"/>
      <c r="Z10" s="67"/>
      <c r="AA10" s="67"/>
      <c r="AB10" s="67"/>
      <c r="AC10" s="67"/>
      <c r="AD10" s="68">
        <f>データ!R6</f>
        <v>3240</v>
      </c>
      <c r="AE10" s="68"/>
      <c r="AF10" s="68"/>
      <c r="AG10" s="68"/>
      <c r="AH10" s="68"/>
      <c r="AI10" s="68"/>
      <c r="AJ10" s="68"/>
      <c r="AK10" s="2"/>
      <c r="AL10" s="68">
        <f>データ!V6</f>
        <v>46</v>
      </c>
      <c r="AM10" s="68"/>
      <c r="AN10" s="68"/>
      <c r="AO10" s="68"/>
      <c r="AP10" s="68"/>
      <c r="AQ10" s="68"/>
      <c r="AR10" s="68"/>
      <c r="AS10" s="68"/>
      <c r="AT10" s="67">
        <f>データ!W6</f>
        <v>0.04</v>
      </c>
      <c r="AU10" s="67"/>
      <c r="AV10" s="67"/>
      <c r="AW10" s="67"/>
      <c r="AX10" s="67"/>
      <c r="AY10" s="67"/>
      <c r="AZ10" s="67"/>
      <c r="BA10" s="67"/>
      <c r="BB10" s="67">
        <f>データ!X6</f>
        <v>1150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【92.29】</v>
      </c>
      <c r="F85" s="26" t="str">
        <f>データ!AT6</f>
        <v>【464.55】</v>
      </c>
      <c r="G85" s="26" t="str">
        <f>データ!BE6</f>
        <v>【48.58】</v>
      </c>
      <c r="H85" s="26" t="str">
        <f>データ!BP6</f>
        <v>【537.63】</v>
      </c>
      <c r="I85" s="26" t="str">
        <f>データ!CA6</f>
        <v>【35.31】</v>
      </c>
      <c r="J85" s="26" t="str">
        <f>データ!CL6</f>
        <v>【453.83】</v>
      </c>
      <c r="K85" s="26" t="str">
        <f>データ!CW6</f>
        <v>【48.17】</v>
      </c>
      <c r="L85" s="26" t="str">
        <f>データ!DH6</f>
        <v>【90.38】</v>
      </c>
      <c r="M85" s="26" t="str">
        <f>データ!DS6</f>
        <v>【37.74】</v>
      </c>
      <c r="N85" s="26" t="str">
        <f>データ!ED6</f>
        <v>【0.00】</v>
      </c>
      <c r="O85" s="26" t="str">
        <f>データ!EO6</f>
        <v>【0.00】</v>
      </c>
    </row>
  </sheetData>
  <sheetProtection algorithmName="SHA-512" hashValue="Bg/aTL3nCI4LB9r0j40dsZyWgnkqc3N4HsEbS/Swi22SkfkvJ0eezTy6XDJn+cqRTlapVQCkQPp77+6ILR8Qww==" saltValue="3mvGLth1yZt2qKsSUKnG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252123</v>
      </c>
      <c r="D6" s="33">
        <f t="shared" si="3"/>
        <v>46</v>
      </c>
      <c r="E6" s="33">
        <f t="shared" si="3"/>
        <v>17</v>
      </c>
      <c r="F6" s="33">
        <f t="shared" si="3"/>
        <v>7</v>
      </c>
      <c r="G6" s="33">
        <f t="shared" si="3"/>
        <v>0</v>
      </c>
      <c r="H6" s="33" t="str">
        <f t="shared" si="3"/>
        <v>滋賀県　高島市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75.930000000000007</v>
      </c>
      <c r="P6" s="34">
        <f t="shared" si="3"/>
        <v>0.09</v>
      </c>
      <c r="Q6" s="34">
        <f t="shared" si="3"/>
        <v>90.05</v>
      </c>
      <c r="R6" s="34">
        <f t="shared" si="3"/>
        <v>3240</v>
      </c>
      <c r="S6" s="34">
        <f t="shared" si="3"/>
        <v>48963</v>
      </c>
      <c r="T6" s="34">
        <f t="shared" si="3"/>
        <v>693.05</v>
      </c>
      <c r="U6" s="34">
        <f t="shared" si="3"/>
        <v>70.650000000000006</v>
      </c>
      <c r="V6" s="34">
        <f t="shared" si="3"/>
        <v>46</v>
      </c>
      <c r="W6" s="34">
        <f t="shared" si="3"/>
        <v>0.04</v>
      </c>
      <c r="X6" s="34">
        <f t="shared" si="3"/>
        <v>1150</v>
      </c>
      <c r="Y6" s="35" t="str">
        <f>IF(Y7="",NA(),Y7)</f>
        <v>-</v>
      </c>
      <c r="Z6" s="35" t="str">
        <f t="shared" ref="Z6:AH6" si="4">IF(Z7="",NA(),Z7)</f>
        <v>-</v>
      </c>
      <c r="AA6" s="35" t="str">
        <f t="shared" si="4"/>
        <v>-</v>
      </c>
      <c r="AB6" s="35">
        <f t="shared" si="4"/>
        <v>100.66</v>
      </c>
      <c r="AC6" s="35">
        <f t="shared" si="4"/>
        <v>100.04</v>
      </c>
      <c r="AD6" s="35" t="str">
        <f t="shared" si="4"/>
        <v>-</v>
      </c>
      <c r="AE6" s="35" t="str">
        <f t="shared" si="4"/>
        <v>-</v>
      </c>
      <c r="AF6" s="35" t="str">
        <f t="shared" si="4"/>
        <v>-</v>
      </c>
      <c r="AG6" s="35">
        <f t="shared" si="4"/>
        <v>92.53</v>
      </c>
      <c r="AH6" s="35">
        <f t="shared" si="4"/>
        <v>92.29</v>
      </c>
      <c r="AI6" s="34" t="str">
        <f>IF(AI7="","",IF(AI7="-","【-】","【"&amp;SUBSTITUTE(TEXT(AI7,"#,##0.00"),"-","△")&amp;"】"))</f>
        <v>【92.29】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437.99</v>
      </c>
      <c r="AS6" s="35">
        <f t="shared" si="5"/>
        <v>464.55</v>
      </c>
      <c r="AT6" s="34" t="str">
        <f>IF(AT7="","",IF(AT7="-","【-】","【"&amp;SUBSTITUTE(TEXT(AT7,"#,##0.00"),"-","△")&amp;"】"))</f>
        <v>【464.55】</v>
      </c>
      <c r="AU6" s="35" t="str">
        <f>IF(AU7="",NA(),AU7)</f>
        <v>-</v>
      </c>
      <c r="AV6" s="35" t="str">
        <f t="shared" ref="AV6:BD6" si="6">IF(AV7="",NA(),AV7)</f>
        <v>-</v>
      </c>
      <c r="AW6" s="35" t="str">
        <f t="shared" si="6"/>
        <v>-</v>
      </c>
      <c r="AX6" s="35">
        <f t="shared" si="6"/>
        <v>210.78</v>
      </c>
      <c r="AY6" s="35">
        <f t="shared" si="6"/>
        <v>210.28</v>
      </c>
      <c r="AZ6" s="35" t="str">
        <f t="shared" si="6"/>
        <v>-</v>
      </c>
      <c r="BA6" s="35" t="str">
        <f t="shared" si="6"/>
        <v>-</v>
      </c>
      <c r="BB6" s="35" t="str">
        <f t="shared" si="6"/>
        <v>-</v>
      </c>
      <c r="BC6" s="35">
        <f t="shared" si="6"/>
        <v>-14.2</v>
      </c>
      <c r="BD6" s="35">
        <f t="shared" si="6"/>
        <v>48.58</v>
      </c>
      <c r="BE6" s="34" t="str">
        <f>IF(BE7="","",IF(BE7="-","【-】","【"&amp;SUBSTITUTE(TEXT(BE7,"#,##0.00"),"-","△")&amp;"】"))</f>
        <v>【48.58】</v>
      </c>
      <c r="BF6" s="35" t="str">
        <f>IF(BF7="",NA(),BF7)</f>
        <v>-</v>
      </c>
      <c r="BG6" s="35" t="str">
        <f t="shared" ref="BG6:BO6" si="7">IF(BG7="",NA(),BG7)</f>
        <v>-</v>
      </c>
      <c r="BH6" s="35" t="str">
        <f t="shared" si="7"/>
        <v>-</v>
      </c>
      <c r="BI6" s="35">
        <f t="shared" si="7"/>
        <v>400.95</v>
      </c>
      <c r="BJ6" s="35">
        <f t="shared" si="7"/>
        <v>297.24</v>
      </c>
      <c r="BK6" s="35" t="str">
        <f t="shared" si="7"/>
        <v>-</v>
      </c>
      <c r="BL6" s="35" t="str">
        <f t="shared" si="7"/>
        <v>-</v>
      </c>
      <c r="BM6" s="35" t="str">
        <f t="shared" si="7"/>
        <v>-</v>
      </c>
      <c r="BN6" s="35">
        <f t="shared" si="7"/>
        <v>438.26</v>
      </c>
      <c r="BO6" s="35">
        <f t="shared" si="7"/>
        <v>506.14</v>
      </c>
      <c r="BP6" s="34" t="str">
        <f>IF(BP7="","",IF(BP7="-","【-】","【"&amp;SUBSTITUTE(TEXT(BP7,"#,##0.00"),"-","△")&amp;"】"))</f>
        <v>【537.63】</v>
      </c>
      <c r="BQ6" s="35" t="str">
        <f>IF(BQ7="",NA(),BQ7)</f>
        <v>-</v>
      </c>
      <c r="BR6" s="35" t="str">
        <f t="shared" ref="BR6:BZ6" si="8">IF(BR7="",NA(),BR7)</f>
        <v>-</v>
      </c>
      <c r="BS6" s="35" t="str">
        <f t="shared" si="8"/>
        <v>-</v>
      </c>
      <c r="BT6" s="35">
        <f t="shared" si="8"/>
        <v>27.96</v>
      </c>
      <c r="BU6" s="35">
        <f t="shared" si="8"/>
        <v>25.06</v>
      </c>
      <c r="BV6" s="35" t="str">
        <f t="shared" si="8"/>
        <v>-</v>
      </c>
      <c r="BW6" s="35" t="str">
        <f t="shared" si="8"/>
        <v>-</v>
      </c>
      <c r="BX6" s="35" t="str">
        <f t="shared" si="8"/>
        <v>-</v>
      </c>
      <c r="BY6" s="35">
        <f t="shared" si="8"/>
        <v>39.86</v>
      </c>
      <c r="BZ6" s="35">
        <f t="shared" si="8"/>
        <v>35.86</v>
      </c>
      <c r="CA6" s="34" t="str">
        <f>IF(CA7="","",IF(CA7="-","【-】","【"&amp;SUBSTITUTE(TEXT(CA7,"#,##0.00"),"-","△")&amp;"】"))</f>
        <v>【35.31】</v>
      </c>
      <c r="CB6" s="35" t="str">
        <f>IF(CB7="",NA(),CB7)</f>
        <v>-</v>
      </c>
      <c r="CC6" s="35" t="str">
        <f t="shared" ref="CC6:CK6" si="9">IF(CC7="",NA(),CC7)</f>
        <v>-</v>
      </c>
      <c r="CD6" s="35" t="str">
        <f t="shared" si="9"/>
        <v>-</v>
      </c>
      <c r="CE6" s="35">
        <f t="shared" si="9"/>
        <v>661.38</v>
      </c>
      <c r="CF6" s="35">
        <f t="shared" si="9"/>
        <v>725.3</v>
      </c>
      <c r="CG6" s="35" t="str">
        <f t="shared" si="9"/>
        <v>-</v>
      </c>
      <c r="CH6" s="35" t="str">
        <f t="shared" si="9"/>
        <v>-</v>
      </c>
      <c r="CI6" s="35" t="str">
        <f t="shared" si="9"/>
        <v>-</v>
      </c>
      <c r="CJ6" s="35">
        <f t="shared" si="9"/>
        <v>451.49</v>
      </c>
      <c r="CK6" s="35">
        <f t="shared" si="9"/>
        <v>448.63</v>
      </c>
      <c r="CL6" s="34" t="str">
        <f>IF(CL7="","",IF(CL7="-","【-】","【"&amp;SUBSTITUTE(TEXT(CL7,"#,##0.00"),"-","△")&amp;"】"))</f>
        <v>【453.83】</v>
      </c>
      <c r="CM6" s="35" t="str">
        <f>IF(CM7="",NA(),CM7)</f>
        <v>-</v>
      </c>
      <c r="CN6" s="35" t="str">
        <f t="shared" ref="CN6:CV6" si="10">IF(CN7="",NA(),CN7)</f>
        <v>-</v>
      </c>
      <c r="CO6" s="35" t="str">
        <f t="shared" si="10"/>
        <v>-</v>
      </c>
      <c r="CP6" s="35">
        <f t="shared" si="10"/>
        <v>45.45</v>
      </c>
      <c r="CQ6" s="35">
        <f t="shared" si="10"/>
        <v>50</v>
      </c>
      <c r="CR6" s="35" t="str">
        <f t="shared" si="10"/>
        <v>-</v>
      </c>
      <c r="CS6" s="35" t="str">
        <f t="shared" si="10"/>
        <v>-</v>
      </c>
      <c r="CT6" s="35" t="str">
        <f t="shared" si="10"/>
        <v>-</v>
      </c>
      <c r="CU6" s="35">
        <f t="shared" si="10"/>
        <v>40.67</v>
      </c>
      <c r="CV6" s="35">
        <f t="shared" si="10"/>
        <v>48.01</v>
      </c>
      <c r="CW6" s="34" t="str">
        <f>IF(CW7="","",IF(CW7="-","【-】","【"&amp;SUBSTITUTE(TEXT(CW7,"#,##0.00"),"-","△")&amp;"】"))</f>
        <v>【48.17】</v>
      </c>
      <c r="CX6" s="35" t="str">
        <f>IF(CX7="",NA(),CX7)</f>
        <v>-</v>
      </c>
      <c r="CY6" s="35" t="str">
        <f t="shared" ref="CY6:DG6" si="11">IF(CY7="",NA(),CY7)</f>
        <v>-</v>
      </c>
      <c r="CZ6" s="35" t="str">
        <f t="shared" si="11"/>
        <v>-</v>
      </c>
      <c r="DA6" s="35">
        <f t="shared" si="11"/>
        <v>85.11</v>
      </c>
      <c r="DB6" s="35">
        <f t="shared" si="11"/>
        <v>84.78</v>
      </c>
      <c r="DC6" s="35" t="str">
        <f t="shared" si="11"/>
        <v>-</v>
      </c>
      <c r="DD6" s="35" t="str">
        <f t="shared" si="11"/>
        <v>-</v>
      </c>
      <c r="DE6" s="35" t="str">
        <f t="shared" si="11"/>
        <v>-</v>
      </c>
      <c r="DF6" s="35">
        <f t="shared" si="11"/>
        <v>89.47</v>
      </c>
      <c r="DG6" s="35">
        <f t="shared" si="11"/>
        <v>91.18</v>
      </c>
      <c r="DH6" s="34" t="str">
        <f>IF(DH7="","",IF(DH7="-","【-】","【"&amp;SUBSTITUTE(TEXT(DH7,"#,##0.00"),"-","△")&amp;"】"))</f>
        <v>【90.38】</v>
      </c>
      <c r="DI6" s="35" t="str">
        <f>IF(DI7="",NA(),DI7)</f>
        <v>-</v>
      </c>
      <c r="DJ6" s="35" t="str">
        <f t="shared" ref="DJ6:DR6" si="12">IF(DJ7="",NA(),DJ7)</f>
        <v>-</v>
      </c>
      <c r="DK6" s="35" t="str">
        <f t="shared" si="12"/>
        <v>-</v>
      </c>
      <c r="DL6" s="35">
        <f t="shared" si="12"/>
        <v>48.87</v>
      </c>
      <c r="DM6" s="35">
        <f t="shared" si="12"/>
        <v>50.66</v>
      </c>
      <c r="DN6" s="35" t="str">
        <f t="shared" si="12"/>
        <v>-</v>
      </c>
      <c r="DO6" s="35" t="str">
        <f t="shared" si="12"/>
        <v>-</v>
      </c>
      <c r="DP6" s="35" t="str">
        <f t="shared" si="12"/>
        <v>-</v>
      </c>
      <c r="DQ6" s="35">
        <f t="shared" si="12"/>
        <v>40.049999999999997</v>
      </c>
      <c r="DR6" s="35">
        <f t="shared" si="12"/>
        <v>37.74</v>
      </c>
      <c r="DS6" s="34" t="str">
        <f>IF(DS7="","",IF(DS7="-","【-】","【"&amp;SUBSTITUTE(TEXT(DS7,"#,##0.00"),"-","△")&amp;"】"))</f>
        <v>【37.74】</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2018</v>
      </c>
      <c r="C7" s="37">
        <v>252123</v>
      </c>
      <c r="D7" s="37">
        <v>46</v>
      </c>
      <c r="E7" s="37">
        <v>17</v>
      </c>
      <c r="F7" s="37">
        <v>7</v>
      </c>
      <c r="G7" s="37">
        <v>0</v>
      </c>
      <c r="H7" s="37" t="s">
        <v>96</v>
      </c>
      <c r="I7" s="37" t="s">
        <v>97</v>
      </c>
      <c r="J7" s="37" t="s">
        <v>98</v>
      </c>
      <c r="K7" s="37" t="s">
        <v>99</v>
      </c>
      <c r="L7" s="37" t="s">
        <v>100</v>
      </c>
      <c r="M7" s="37" t="s">
        <v>101</v>
      </c>
      <c r="N7" s="38" t="s">
        <v>102</v>
      </c>
      <c r="O7" s="38">
        <v>75.930000000000007</v>
      </c>
      <c r="P7" s="38">
        <v>0.09</v>
      </c>
      <c r="Q7" s="38">
        <v>90.05</v>
      </c>
      <c r="R7" s="38">
        <v>3240</v>
      </c>
      <c r="S7" s="38">
        <v>48963</v>
      </c>
      <c r="T7" s="38">
        <v>693.05</v>
      </c>
      <c r="U7" s="38">
        <v>70.650000000000006</v>
      </c>
      <c r="V7" s="38">
        <v>46</v>
      </c>
      <c r="W7" s="38">
        <v>0.04</v>
      </c>
      <c r="X7" s="38">
        <v>1150</v>
      </c>
      <c r="Y7" s="38" t="s">
        <v>102</v>
      </c>
      <c r="Z7" s="38" t="s">
        <v>102</v>
      </c>
      <c r="AA7" s="38" t="s">
        <v>102</v>
      </c>
      <c r="AB7" s="38">
        <v>100.66</v>
      </c>
      <c r="AC7" s="38">
        <v>100.04</v>
      </c>
      <c r="AD7" s="38" t="s">
        <v>102</v>
      </c>
      <c r="AE7" s="38" t="s">
        <v>102</v>
      </c>
      <c r="AF7" s="38" t="s">
        <v>102</v>
      </c>
      <c r="AG7" s="38">
        <v>92.53</v>
      </c>
      <c r="AH7" s="38">
        <v>92.29</v>
      </c>
      <c r="AI7" s="38">
        <v>92.29</v>
      </c>
      <c r="AJ7" s="38" t="s">
        <v>102</v>
      </c>
      <c r="AK7" s="38" t="s">
        <v>102</v>
      </c>
      <c r="AL7" s="38" t="s">
        <v>102</v>
      </c>
      <c r="AM7" s="38">
        <v>0</v>
      </c>
      <c r="AN7" s="38">
        <v>0</v>
      </c>
      <c r="AO7" s="38" t="s">
        <v>102</v>
      </c>
      <c r="AP7" s="38" t="s">
        <v>102</v>
      </c>
      <c r="AQ7" s="38" t="s">
        <v>102</v>
      </c>
      <c r="AR7" s="38">
        <v>437.99</v>
      </c>
      <c r="AS7" s="38">
        <v>464.55</v>
      </c>
      <c r="AT7" s="38">
        <v>464.55</v>
      </c>
      <c r="AU7" s="38" t="s">
        <v>102</v>
      </c>
      <c r="AV7" s="38" t="s">
        <v>102</v>
      </c>
      <c r="AW7" s="38" t="s">
        <v>102</v>
      </c>
      <c r="AX7" s="38">
        <v>210.78</v>
      </c>
      <c r="AY7" s="38">
        <v>210.28</v>
      </c>
      <c r="AZ7" s="38" t="s">
        <v>102</v>
      </c>
      <c r="BA7" s="38" t="s">
        <v>102</v>
      </c>
      <c r="BB7" s="38" t="s">
        <v>102</v>
      </c>
      <c r="BC7" s="38">
        <v>-14.2</v>
      </c>
      <c r="BD7" s="38">
        <v>48.58</v>
      </c>
      <c r="BE7" s="38">
        <v>48.58</v>
      </c>
      <c r="BF7" s="38" t="s">
        <v>102</v>
      </c>
      <c r="BG7" s="38" t="s">
        <v>102</v>
      </c>
      <c r="BH7" s="38" t="s">
        <v>102</v>
      </c>
      <c r="BI7" s="38">
        <v>400.95</v>
      </c>
      <c r="BJ7" s="38">
        <v>297.24</v>
      </c>
      <c r="BK7" s="38" t="s">
        <v>102</v>
      </c>
      <c r="BL7" s="38" t="s">
        <v>102</v>
      </c>
      <c r="BM7" s="38" t="s">
        <v>102</v>
      </c>
      <c r="BN7" s="38">
        <v>438.26</v>
      </c>
      <c r="BO7" s="38">
        <v>506.14</v>
      </c>
      <c r="BP7" s="38">
        <v>537.63</v>
      </c>
      <c r="BQ7" s="38" t="s">
        <v>102</v>
      </c>
      <c r="BR7" s="38" t="s">
        <v>102</v>
      </c>
      <c r="BS7" s="38" t="s">
        <v>102</v>
      </c>
      <c r="BT7" s="38">
        <v>27.96</v>
      </c>
      <c r="BU7" s="38">
        <v>25.06</v>
      </c>
      <c r="BV7" s="38" t="s">
        <v>102</v>
      </c>
      <c r="BW7" s="38" t="s">
        <v>102</v>
      </c>
      <c r="BX7" s="38" t="s">
        <v>102</v>
      </c>
      <c r="BY7" s="38">
        <v>39.86</v>
      </c>
      <c r="BZ7" s="38">
        <v>35.86</v>
      </c>
      <c r="CA7" s="38">
        <v>35.31</v>
      </c>
      <c r="CB7" s="38" t="s">
        <v>102</v>
      </c>
      <c r="CC7" s="38" t="s">
        <v>102</v>
      </c>
      <c r="CD7" s="38" t="s">
        <v>102</v>
      </c>
      <c r="CE7" s="38">
        <v>661.38</v>
      </c>
      <c r="CF7" s="38">
        <v>725.3</v>
      </c>
      <c r="CG7" s="38" t="s">
        <v>102</v>
      </c>
      <c r="CH7" s="38" t="s">
        <v>102</v>
      </c>
      <c r="CI7" s="38" t="s">
        <v>102</v>
      </c>
      <c r="CJ7" s="38">
        <v>451.49</v>
      </c>
      <c r="CK7" s="38">
        <v>448.63</v>
      </c>
      <c r="CL7" s="38">
        <v>453.83</v>
      </c>
      <c r="CM7" s="38" t="s">
        <v>102</v>
      </c>
      <c r="CN7" s="38" t="s">
        <v>102</v>
      </c>
      <c r="CO7" s="38" t="s">
        <v>102</v>
      </c>
      <c r="CP7" s="38">
        <v>45.45</v>
      </c>
      <c r="CQ7" s="38">
        <v>50</v>
      </c>
      <c r="CR7" s="38" t="s">
        <v>102</v>
      </c>
      <c r="CS7" s="38" t="s">
        <v>102</v>
      </c>
      <c r="CT7" s="38" t="s">
        <v>102</v>
      </c>
      <c r="CU7" s="38">
        <v>40.67</v>
      </c>
      <c r="CV7" s="38">
        <v>48.01</v>
      </c>
      <c r="CW7" s="38">
        <v>48.17</v>
      </c>
      <c r="CX7" s="38" t="s">
        <v>102</v>
      </c>
      <c r="CY7" s="38" t="s">
        <v>102</v>
      </c>
      <c r="CZ7" s="38" t="s">
        <v>102</v>
      </c>
      <c r="DA7" s="38">
        <v>85.11</v>
      </c>
      <c r="DB7" s="38">
        <v>84.78</v>
      </c>
      <c r="DC7" s="38" t="s">
        <v>102</v>
      </c>
      <c r="DD7" s="38" t="s">
        <v>102</v>
      </c>
      <c r="DE7" s="38" t="s">
        <v>102</v>
      </c>
      <c r="DF7" s="38">
        <v>89.47</v>
      </c>
      <c r="DG7" s="38">
        <v>91.18</v>
      </c>
      <c r="DH7" s="38">
        <v>90.38</v>
      </c>
      <c r="DI7" s="38" t="s">
        <v>102</v>
      </c>
      <c r="DJ7" s="38" t="s">
        <v>102</v>
      </c>
      <c r="DK7" s="38" t="s">
        <v>102</v>
      </c>
      <c r="DL7" s="38">
        <v>48.87</v>
      </c>
      <c r="DM7" s="38">
        <v>50.66</v>
      </c>
      <c r="DN7" s="38" t="s">
        <v>102</v>
      </c>
      <c r="DO7" s="38" t="s">
        <v>102</v>
      </c>
      <c r="DP7" s="38" t="s">
        <v>102</v>
      </c>
      <c r="DQ7" s="38">
        <v>40.049999999999997</v>
      </c>
      <c r="DR7" s="38">
        <v>37.74</v>
      </c>
      <c r="DS7" s="38">
        <v>37.74</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2019-12-05T04:56:26Z</dcterms:created>
  <dcterms:modified xsi:type="dcterms:W3CDTF">2020-01-29T07:08:51Z</dcterms:modified>
  <cp:category/>
</cp:coreProperties>
</file>