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H31調査報告\R2.1.24経営比較分析表（平成30年度決算）の分析等について\10 湖南市\"/>
    </mc:Choice>
  </mc:AlternateContent>
  <workbookProtection workbookAlgorithmName="SHA-512" workbookHashValue="t1G2l7b3Ol1ww13ilwlqCryHOPJv0USFBCVRlLLn53GTUnNTZ2PmjcHiUg/Ng9S14LngDBSCrSugzP+U+hEyPQ==" workbookSaltValue="mqKYqfbGpAtkkwhZuJJ/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<sst xmlns="http://schemas.openxmlformats.org/spreadsheetml/2006/main" count="268" uniqueCount="111">
  <si>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</si>
  <si>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</si>
  <si>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</si>
  <si>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</si>
  <si>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</si>
  <si>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</si>
  <si>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</si>
  <si>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</si>
  <si>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</si>
  <si>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</si>
  <si>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</si>
  <si>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</si>
  <si>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</si>
  <si>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</si>
  <si>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</si>
  <si>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</si>
  <si>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</si>
  <si>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</si>
  <si>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</si>
  <si>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</si>
  <si>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</si>
  <si>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</si>
  <si>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</si>
  <si>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</si>
  <si>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</si>
  <si>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</si>
  <si>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</si>
  <si>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</si>
  <si>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</si>
  <si>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</si>
  <si>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</si>
  <si>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</si>
  <si>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</si>
  <si>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</si>
  <si>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</si>
  <si>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</si>
  <si>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</si>
  <si>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</si>
  <si>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</si>
  <si>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</si>
  <si>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</si>
  <si>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</si>
  <si>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</si>
  <si>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</si>
  <si>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</si>
  <si>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</si>
  <si>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</si>
  <si>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</si>
  <si>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</si>
  <si>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</si>
  <si>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</si>
  <si>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</si>
  <si>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</si>
  <si>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</si>
  <si>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</si>
  <si>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</si>
  <si>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</si>
  <si>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</si>
  <si>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</si>
  <si>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</si>
  <si>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</si>
  <si>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</si>
  <si>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</si>
  <si>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</si>
  <si>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</si>
  <si>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</si>
  <si>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</si>
  <si>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</si>
  <si>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</si>
  <si>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</si>
  <si>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</si>
  <si>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</si>
  <si>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</si>
  <si>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</si>
  <si>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</si>
  <si>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</si>
  <si>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</si>
  <si>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</si>
  <si>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</si>
  <si>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</si>
  <si>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</si>
  <si>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</si>
  <si>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</si>
  <si>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</si>
  <si>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</si>
  <si>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</si>
  <si>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</si>
  <si>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</si>
  <si>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</si>
  <si>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</si>
  <si>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</si>
  <si>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</si>
  <si>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</si>
  <si>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</si>
  <si>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</si>
  <si>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</si>
  <si>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</si>
  <si>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</si>
  <si>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</si>
  <si>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</si>
  <si>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</si>
  <si>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</si>
  <si>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</si>
  <si>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</si>
  <si>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</si>
  <si>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</si>
  <si>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</si>
  <si>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</si>
  <si>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耐用年数を経過している老朽管がないため、管渠老朽化率の数値は0となっていますが、今後は、これまでに整備してきた管渠施設等の修繕・改築更新が集中して到来すると予想されるため、ストックマネジメント計画に基づき、計画的な更新の実施を図っていく必要があります。</t>
    <rPh sb="1" eb="2">
      <t>ホン</t>
    </rPh>
    <rPh sb="2" eb="3">
      <t>シ</t>
    </rPh>
    <rPh sb="6" eb="8">
      <t>タイヨウ</t>
    </rPh>
    <rPh sb="8" eb="10">
      <t>ネンスウ</t>
    </rPh>
    <rPh sb="11" eb="13">
      <t>ケイカ</t>
    </rPh>
    <rPh sb="17" eb="19">
      <t>ロウキュウ</t>
    </rPh>
    <rPh sb="19" eb="20">
      <t>カン</t>
    </rPh>
    <rPh sb="26" eb="28">
      <t>カンキョ</t>
    </rPh>
    <rPh sb="28" eb="31">
      <t>ロウキュウカ</t>
    </rPh>
    <rPh sb="31" eb="32">
      <t>リツ</t>
    </rPh>
    <rPh sb="33" eb="35">
      <t>スウチ</t>
    </rPh>
    <rPh sb="46" eb="48">
      <t>コンゴ</t>
    </rPh>
    <rPh sb="55" eb="57">
      <t>セイビ</t>
    </rPh>
    <rPh sb="61" eb="63">
      <t>カンキョ</t>
    </rPh>
    <rPh sb="63" eb="65">
      <t>シセツ</t>
    </rPh>
    <rPh sb="65" eb="66">
      <t>トウ</t>
    </rPh>
    <rPh sb="67" eb="69">
      <t>シュウゼン</t>
    </rPh>
    <rPh sb="70" eb="72">
      <t>カイチク</t>
    </rPh>
    <rPh sb="72" eb="74">
      <t>コウシン</t>
    </rPh>
    <rPh sb="75" eb="77">
      <t>シュウチュウ</t>
    </rPh>
    <rPh sb="79" eb="81">
      <t>トウライ</t>
    </rPh>
    <rPh sb="84" eb="86">
      <t>ヨソウ</t>
    </rPh>
    <rPh sb="102" eb="104">
      <t>ケイカク</t>
    </rPh>
    <rPh sb="105" eb="106">
      <t>モト</t>
    </rPh>
    <rPh sb="109" eb="112">
      <t>ケイカクテキ</t>
    </rPh>
    <rPh sb="113" eb="115">
      <t>コウシン</t>
    </rPh>
    <rPh sb="116" eb="118">
      <t>ジッシ</t>
    </rPh>
    <rPh sb="119" eb="120">
      <t>ハカ</t>
    </rPh>
    <rPh sb="124" eb="126">
      <t>ヒツヨウ</t>
    </rPh>
    <phoneticPr fontId="4"/>
  </si>
  <si>
    <t>　本市では、平成28年度より地方公営企業法を適用し公営企業として運営を行っています。
　健全な事業運営を図るために、下水道事業経営戦略を策定し、安定した使用料収入の確保や未収金対策の強化、水洗化普及促進等を進めるとともに、下水道施設の適正な維持管理や改築更新を計画的に取り組んでいきます。</t>
    <rPh sb="1" eb="2">
      <t>ホン</t>
    </rPh>
    <rPh sb="2" eb="3">
      <t>シ</t>
    </rPh>
    <rPh sb="6" eb="8">
      <t>ヘイセイ</t>
    </rPh>
    <rPh sb="10" eb="12">
      <t>ネンド</t>
    </rPh>
    <rPh sb="14" eb="16">
      <t>チホウ</t>
    </rPh>
    <rPh sb="16" eb="18">
      <t>コウエイ</t>
    </rPh>
    <rPh sb="18" eb="20">
      <t>キギョウ</t>
    </rPh>
    <rPh sb="20" eb="21">
      <t>ホウ</t>
    </rPh>
    <rPh sb="22" eb="24">
      <t>テキヨウ</t>
    </rPh>
    <rPh sb="25" eb="27">
      <t>コウエイ</t>
    </rPh>
    <rPh sb="27" eb="29">
      <t>キギョウ</t>
    </rPh>
    <rPh sb="32" eb="34">
      <t>ウンエイ</t>
    </rPh>
    <rPh sb="35" eb="36">
      <t>オコナ</t>
    </rPh>
    <rPh sb="44" eb="46">
      <t>ケンゼン</t>
    </rPh>
    <rPh sb="47" eb="49">
      <t>ジギョウ</t>
    </rPh>
    <rPh sb="49" eb="51">
      <t>ウンエイ</t>
    </rPh>
    <rPh sb="52" eb="53">
      <t>ハカ</t>
    </rPh>
    <rPh sb="58" eb="61">
      <t>ゲスイドウ</t>
    </rPh>
    <rPh sb="61" eb="63">
      <t>ジギョウ</t>
    </rPh>
    <rPh sb="63" eb="65">
      <t>ケイエイ</t>
    </rPh>
    <rPh sb="65" eb="67">
      <t>センリャク</t>
    </rPh>
    <rPh sb="68" eb="70">
      <t>サクテイ</t>
    </rPh>
    <rPh sb="72" eb="74">
      <t>アンテイ</t>
    </rPh>
    <rPh sb="76" eb="79">
      <t>シヨウリョウ</t>
    </rPh>
    <rPh sb="79" eb="81">
      <t>シュウニュウ</t>
    </rPh>
    <rPh sb="82" eb="84">
      <t>カクホ</t>
    </rPh>
    <rPh sb="85" eb="88">
      <t>ミシュウキン</t>
    </rPh>
    <rPh sb="88" eb="90">
      <t>タイサク</t>
    </rPh>
    <rPh sb="91" eb="93">
      <t>キョウカ</t>
    </rPh>
    <rPh sb="94" eb="97">
      <t>スイセンカ</t>
    </rPh>
    <rPh sb="97" eb="99">
      <t>フキュウ</t>
    </rPh>
    <rPh sb="99" eb="101">
      <t>ソクシン</t>
    </rPh>
    <rPh sb="101" eb="102">
      <t>トウ</t>
    </rPh>
    <rPh sb="103" eb="104">
      <t>スス</t>
    </rPh>
    <rPh sb="111" eb="114">
      <t>ゲスイドウ</t>
    </rPh>
    <rPh sb="114" eb="116">
      <t>シセツ</t>
    </rPh>
    <rPh sb="117" eb="119">
      <t>テキセイ</t>
    </rPh>
    <rPh sb="120" eb="122">
      <t>イジ</t>
    </rPh>
    <rPh sb="122" eb="124">
      <t>カンリ</t>
    </rPh>
    <rPh sb="125" eb="127">
      <t>カイチク</t>
    </rPh>
    <rPh sb="127" eb="129">
      <t>コウシン</t>
    </rPh>
    <rPh sb="130" eb="133">
      <t>ケイカクテキ</t>
    </rPh>
    <rPh sb="134" eb="135">
      <t>ト</t>
    </rPh>
    <rPh sb="136" eb="137">
      <t>ク</t>
    </rPh>
    <phoneticPr fontId="4"/>
  </si>
  <si>
    <t xml:space="preserve">　本市の公共下水道事業は、平成28年度より地方公営企業法を適用しているため、数値はH28年度からとなっています。
　経常収支比率は、単年度収支が赤字となったことにより100%を下回る結果となりました。今後も更なる費用の削減及び収益の増加を図り経営改善に向けて取り組んでいきます。
　累積欠損金比率は、H30年度収支の赤字が要因となっています。
　流動比率は、類似団体平均値より大きく下回っていますが、これは企業債残高が多いことが影響していると考えられ、今後も続くと想定しています。
　企業債残高対事業規模比率（企業債残高の規模）は、類似団体と比較して少し高くなっています。
　経費回収率は、類似団体平均値及び全国平均値より低くなっているため、適正な使用料収入の確保及び汚水処理経費の削減など改善していく必要があります。
　汚水処理原価は、類似団体平均値より高い状況にあり、維持管理経費の削減、接続率の向上による有収水量の増加を進めていく必要があります。
　施設利用率は、H30年度決算統計より流域下水道関連については記入の必要がなくなったため表示していません。
　水洗化比率は、類似団体平均値を上回っており、普及が進んでいる状況です。
</t>
    <rPh sb="1" eb="2">
      <t>ホン</t>
    </rPh>
    <rPh sb="2" eb="3">
      <t>シ</t>
    </rPh>
    <rPh sb="4" eb="6">
      <t>コウキョウ</t>
    </rPh>
    <rPh sb="6" eb="9">
      <t>ゲスイドウ</t>
    </rPh>
    <rPh sb="9" eb="11">
      <t>ジギョウ</t>
    </rPh>
    <rPh sb="13" eb="15">
      <t>ヘイセイ</t>
    </rPh>
    <rPh sb="17" eb="19">
      <t>ネンド</t>
    </rPh>
    <rPh sb="21" eb="23">
      <t>チホウ</t>
    </rPh>
    <rPh sb="23" eb="25">
      <t>コウエイ</t>
    </rPh>
    <rPh sb="25" eb="27">
      <t>キギョウ</t>
    </rPh>
    <rPh sb="27" eb="28">
      <t>ホウ</t>
    </rPh>
    <rPh sb="29" eb="31">
      <t>テキヨウ</t>
    </rPh>
    <rPh sb="38" eb="40">
      <t>スウチ</t>
    </rPh>
    <rPh sb="44" eb="46">
      <t>ネンド</t>
    </rPh>
    <rPh sb="58" eb="60">
      <t>ケイジョウ</t>
    </rPh>
    <rPh sb="60" eb="62">
      <t>シュウシ</t>
    </rPh>
    <rPh sb="62" eb="64">
      <t>ヒリツ</t>
    </rPh>
    <rPh sb="66" eb="69">
      <t>タンネンド</t>
    </rPh>
    <rPh sb="69" eb="71">
      <t>シュウシ</t>
    </rPh>
    <rPh sb="72" eb="74">
      <t>アカジ</t>
    </rPh>
    <rPh sb="88" eb="90">
      <t>シタマワ</t>
    </rPh>
    <rPh sb="91" eb="93">
      <t>ケッカ</t>
    </rPh>
    <rPh sb="100" eb="102">
      <t>コンゴ</t>
    </rPh>
    <rPh sb="103" eb="104">
      <t>サラ</t>
    </rPh>
    <rPh sb="106" eb="108">
      <t>ヒヨウ</t>
    </rPh>
    <rPh sb="109" eb="111">
      <t>サクゲン</t>
    </rPh>
    <rPh sb="111" eb="112">
      <t>オヨ</t>
    </rPh>
    <rPh sb="113" eb="115">
      <t>シュウエキ</t>
    </rPh>
    <rPh sb="116" eb="118">
      <t>ゾウカ</t>
    </rPh>
    <rPh sb="119" eb="120">
      <t>ハカ</t>
    </rPh>
    <rPh sb="121" eb="123">
      <t>ケイエイ</t>
    </rPh>
    <rPh sb="123" eb="125">
      <t>カイゼン</t>
    </rPh>
    <rPh sb="126" eb="127">
      <t>ム</t>
    </rPh>
    <rPh sb="129" eb="130">
      <t>ト</t>
    </rPh>
    <rPh sb="131" eb="132">
      <t>ク</t>
    </rPh>
    <rPh sb="141" eb="143">
      <t>ルイセキ</t>
    </rPh>
    <rPh sb="143" eb="145">
      <t>ケッソン</t>
    </rPh>
    <rPh sb="145" eb="146">
      <t>キン</t>
    </rPh>
    <rPh sb="146" eb="148">
      <t>ヒリツ</t>
    </rPh>
    <rPh sb="153" eb="155">
      <t>ネンド</t>
    </rPh>
    <rPh sb="155" eb="157">
      <t>シュウシ</t>
    </rPh>
    <rPh sb="158" eb="160">
      <t>アカジ</t>
    </rPh>
    <rPh sb="161" eb="163">
      <t>ヨウイン</t>
    </rPh>
    <rPh sb="173" eb="175">
      <t>リュウドウ</t>
    </rPh>
    <rPh sb="175" eb="177">
      <t>ヒリツ</t>
    </rPh>
    <rPh sb="179" eb="181">
      <t>ルイジ</t>
    </rPh>
    <rPh sb="181" eb="183">
      <t>ダンタイ</t>
    </rPh>
    <rPh sb="183" eb="186">
      <t>ヘイキンチ</t>
    </rPh>
    <rPh sb="188" eb="189">
      <t>オオ</t>
    </rPh>
    <rPh sb="191" eb="193">
      <t>シタマワ</t>
    </rPh>
    <rPh sb="203" eb="205">
      <t>キギョウ</t>
    </rPh>
    <rPh sb="205" eb="206">
      <t>サイ</t>
    </rPh>
    <rPh sb="206" eb="208">
      <t>ザンダカ</t>
    </rPh>
    <rPh sb="209" eb="210">
      <t>オオ</t>
    </rPh>
    <rPh sb="214" eb="216">
      <t>エイキョウ</t>
    </rPh>
    <rPh sb="221" eb="222">
      <t>カンガ</t>
    </rPh>
    <rPh sb="226" eb="228">
      <t>コンゴ</t>
    </rPh>
    <rPh sb="229" eb="230">
      <t>ツヅ</t>
    </rPh>
    <rPh sb="232" eb="234">
      <t>ソウテイ</t>
    </rPh>
    <rPh sb="242" eb="244">
      <t>キギョウ</t>
    </rPh>
    <rPh sb="244" eb="245">
      <t>サイ</t>
    </rPh>
    <rPh sb="245" eb="247">
      <t>ザンダカ</t>
    </rPh>
    <rPh sb="247" eb="248">
      <t>タイ</t>
    </rPh>
    <rPh sb="248" eb="250">
      <t>ジギョウ</t>
    </rPh>
    <rPh sb="250" eb="252">
      <t>キボ</t>
    </rPh>
    <rPh sb="252" eb="254">
      <t>ヒリツ</t>
    </rPh>
    <rPh sb="255" eb="257">
      <t>キギョウ</t>
    </rPh>
    <rPh sb="257" eb="258">
      <t>サイ</t>
    </rPh>
    <rPh sb="258" eb="260">
      <t>ザンダカ</t>
    </rPh>
    <rPh sb="261" eb="263">
      <t>キボ</t>
    </rPh>
    <rPh sb="266" eb="268">
      <t>ルイジ</t>
    </rPh>
    <rPh sb="268" eb="270">
      <t>ダンタイ</t>
    </rPh>
    <rPh sb="271" eb="273">
      <t>ヒカク</t>
    </rPh>
    <rPh sb="275" eb="276">
      <t>スコ</t>
    </rPh>
    <rPh sb="277" eb="278">
      <t>タカ</t>
    </rPh>
    <rPh sb="288" eb="290">
      <t>ケイヒ</t>
    </rPh>
    <rPh sb="290" eb="292">
      <t>カイシュウ</t>
    </rPh>
    <rPh sb="292" eb="293">
      <t>リツ</t>
    </rPh>
    <rPh sb="295" eb="297">
      <t>ルイジ</t>
    </rPh>
    <rPh sb="297" eb="299">
      <t>ダンタイ</t>
    </rPh>
    <rPh sb="299" eb="302">
      <t>ヘイキンチ</t>
    </rPh>
    <rPh sb="302" eb="303">
      <t>オヨ</t>
    </rPh>
    <rPh sb="304" eb="306">
      <t>ゼンコク</t>
    </rPh>
    <rPh sb="306" eb="309">
      <t>ヘイキンチ</t>
    </rPh>
    <rPh sb="311" eb="312">
      <t>ヒク</t>
    </rPh>
    <rPh sb="321" eb="323">
      <t>テキセイ</t>
    </rPh>
    <rPh sb="324" eb="327">
      <t>シヨウリョウ</t>
    </rPh>
    <rPh sb="327" eb="329">
      <t>シュウニュウ</t>
    </rPh>
    <rPh sb="330" eb="332">
      <t>カクホ</t>
    </rPh>
    <rPh sb="332" eb="333">
      <t>オヨ</t>
    </rPh>
    <rPh sb="334" eb="336">
      <t>オスイ</t>
    </rPh>
    <rPh sb="336" eb="338">
      <t>ショリ</t>
    </rPh>
    <rPh sb="338" eb="340">
      <t>ケイヒ</t>
    </rPh>
    <rPh sb="341" eb="343">
      <t>サクゲン</t>
    </rPh>
    <rPh sb="345" eb="347">
      <t>カイゼン</t>
    </rPh>
    <rPh sb="351" eb="353">
      <t>ヒツヨウ</t>
    </rPh>
    <rPh sb="361" eb="363">
      <t>オスイ</t>
    </rPh>
    <rPh sb="363" eb="365">
      <t>ショリ</t>
    </rPh>
    <rPh sb="365" eb="367">
      <t>ゲンカ</t>
    </rPh>
    <rPh sb="369" eb="371">
      <t>ルイジ</t>
    </rPh>
    <rPh sb="371" eb="373">
      <t>ダンタイ</t>
    </rPh>
    <rPh sb="373" eb="376">
      <t>ヘイキンチ</t>
    </rPh>
    <rPh sb="378" eb="379">
      <t>タカ</t>
    </rPh>
    <rPh sb="380" eb="382">
      <t>ジョウキョウ</t>
    </rPh>
    <rPh sb="386" eb="388">
      <t>イジ</t>
    </rPh>
    <rPh sb="388" eb="390">
      <t>カンリ</t>
    </rPh>
    <rPh sb="390" eb="392">
      <t>ケイヒ</t>
    </rPh>
    <rPh sb="393" eb="395">
      <t>サクゲン</t>
    </rPh>
    <rPh sb="396" eb="398">
      <t>セツゾク</t>
    </rPh>
    <rPh sb="398" eb="399">
      <t>リツ</t>
    </rPh>
    <rPh sb="400" eb="402">
      <t>コウジョウ</t>
    </rPh>
    <rPh sb="405" eb="407">
      <t>ユウシュウ</t>
    </rPh>
    <rPh sb="407" eb="409">
      <t>スイリョウ</t>
    </rPh>
    <rPh sb="410" eb="412">
      <t>ゾウカ</t>
    </rPh>
    <rPh sb="413" eb="414">
      <t>スス</t>
    </rPh>
    <rPh sb="418" eb="420">
      <t>ヒツヨウ</t>
    </rPh>
    <rPh sb="482" eb="485">
      <t>スイセンカ</t>
    </rPh>
    <rPh sb="485" eb="487">
      <t>ヒリツ</t>
    </rPh>
    <rPh sb="489" eb="491">
      <t>ルイジ</t>
    </rPh>
    <rPh sb="491" eb="493">
      <t>ダンタイ</t>
    </rPh>
    <rPh sb="493" eb="496">
      <t>ヘイキンチ</t>
    </rPh>
    <rPh sb="497" eb="499">
      <t>ウワマワ</t>
    </rPh>
    <rPh sb="504" eb="506">
      <t>フキュウ</t>
    </rPh>
    <rPh sb="507" eb="508">
      <t>スス</t>
    </rPh>
    <rPh sb="512" eb="51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</si>
</sst>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0.25</c:v>
                </c:pt>
                <c:pt idx="3">
                  <c:v>0.56999999999999995</c:v>
                </c:pt>
                <c:pt idx="4">
                  <c:v>0.47</c:v>
                </c:pt>
              </c:numCache>
            </c:numRef>
          </c:val>
          <c:extLst>
            <c:ext xmlns:c16="http://schemas.microsoft.com/office/drawing/2014/chart" uri="{C3380CC4-5D6E-409C-BE32-E72D297353CC}">
              <c16:uniqueId val="{00000000-B799-4506-8167-63A6D8709D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0.11</c:v>
                </c:pt>
                <c:pt idx="4">
                  <c:v>0.1</c:v>
                </c:pt>
              </c:numCache>
            </c:numRef>
          </c:val>
          <c:smooth val="0"/>
          <c:extLst>
            <c:ext xmlns:c16="http://schemas.microsoft.com/office/drawing/2014/chart" uri="{C3380CC4-5D6E-409C-BE32-E72D297353CC}">
              <c16:uniqueId val="{00000001-B799-4506-8167-63A6D8709D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91.53</c:v>
                </c:pt>
                <c:pt idx="3">
                  <c:v>91.76</c:v>
                </c:pt>
                <c:pt idx="4">
                  <c:v>0</c:v>
                </c:pt>
              </c:numCache>
            </c:numRef>
          </c:val>
          <c:extLst>
            <c:ext xmlns:c16="http://schemas.microsoft.com/office/drawing/2014/chart" uri="{C3380CC4-5D6E-409C-BE32-E72D297353CC}">
              <c16:uniqueId val="{00000000-7C63-49BA-B50F-7816FF9CDE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61.03</c:v>
                </c:pt>
                <c:pt idx="3">
                  <c:v>59.55</c:v>
                </c:pt>
                <c:pt idx="4">
                  <c:v>65.040000000000006</c:v>
                </c:pt>
              </c:numCache>
            </c:numRef>
          </c:val>
          <c:smooth val="0"/>
          <c:extLst>
            <c:ext xmlns:c16="http://schemas.microsoft.com/office/drawing/2014/chart" uri="{C3380CC4-5D6E-409C-BE32-E72D297353CC}">
              <c16:uniqueId val="{00000001-7C63-49BA-B50F-7816FF9CDE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93.21</c:v>
                </c:pt>
                <c:pt idx="3">
                  <c:v>93.83</c:v>
                </c:pt>
                <c:pt idx="4">
                  <c:v>94.22</c:v>
                </c:pt>
              </c:numCache>
            </c:numRef>
          </c:val>
          <c:extLst>
            <c:ext xmlns:c16="http://schemas.microsoft.com/office/drawing/2014/chart" uri="{C3380CC4-5D6E-409C-BE32-E72D297353CC}">
              <c16:uniqueId val="{00000000-1AC3-4BE2-8F1B-85DA696018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86.83</c:v>
                </c:pt>
                <c:pt idx="3">
                  <c:v>87.14</c:v>
                </c:pt>
                <c:pt idx="4">
                  <c:v>92.55</c:v>
                </c:pt>
              </c:numCache>
            </c:numRef>
          </c:val>
          <c:smooth val="0"/>
          <c:extLst>
            <c:ext xmlns:c16="http://schemas.microsoft.com/office/drawing/2014/chart" uri="{C3380CC4-5D6E-409C-BE32-E72D297353CC}">
              <c16:uniqueId val="{00000001-1AC3-4BE2-8F1B-85DA696018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101.25</c:v>
                </c:pt>
                <c:pt idx="3">
                  <c:v>101.62</c:v>
                </c:pt>
                <c:pt idx="4">
                  <c:v>98.01</c:v>
                </c:pt>
              </c:numCache>
            </c:numRef>
          </c:val>
          <c:extLst>
            <c:ext xmlns:c16="http://schemas.microsoft.com/office/drawing/2014/chart" uri="{C3380CC4-5D6E-409C-BE32-E72D297353CC}">
              <c16:uniqueId val="{00000000-B8D5-4F4E-955B-C0AAAEFD4C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105.73</c:v>
                </c:pt>
                <c:pt idx="3">
                  <c:v>108.38</c:v>
                </c:pt>
                <c:pt idx="4">
                  <c:v>106.9</c:v>
                </c:pt>
              </c:numCache>
            </c:numRef>
          </c:val>
          <c:smooth val="0"/>
          <c:extLst>
            <c:ext xmlns:c16="http://schemas.microsoft.com/office/drawing/2014/chart" uri="{C3380CC4-5D6E-409C-BE32-E72D297353CC}">
              <c16:uniqueId val="{00000001-B8D5-4F4E-955B-C0AAAEFD4C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2.93</c:v>
                </c:pt>
                <c:pt idx="3">
                  <c:v>6.16</c:v>
                </c:pt>
                <c:pt idx="4">
                  <c:v>8.51</c:v>
                </c:pt>
              </c:numCache>
            </c:numRef>
          </c:val>
          <c:extLst>
            <c:ext xmlns:c16="http://schemas.microsoft.com/office/drawing/2014/chart" uri="{C3380CC4-5D6E-409C-BE32-E72D297353CC}">
              <c16:uniqueId val="{00000000-7B14-410E-BCCD-7F5A751F54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14.26</c:v>
                </c:pt>
                <c:pt idx="3">
                  <c:v>15.21</c:v>
                </c:pt>
                <c:pt idx="4">
                  <c:v>26.13</c:v>
                </c:pt>
              </c:numCache>
            </c:numRef>
          </c:val>
          <c:smooth val="0"/>
          <c:extLst>
            <c:ext xmlns:c16="http://schemas.microsoft.com/office/drawing/2014/chart" uri="{C3380CC4-5D6E-409C-BE32-E72D297353CC}">
              <c16:uniqueId val="{00000001-7B14-410E-BCCD-7F5A751F54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6F-4D44-8C55-C4DAB44F68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1.03</c:v>
                </c:pt>
              </c:numCache>
            </c:numRef>
          </c:val>
          <c:smooth val="0"/>
          <c:extLst>
            <c:ext xmlns:c16="http://schemas.microsoft.com/office/drawing/2014/chart" uri="{C3380CC4-5D6E-409C-BE32-E72D297353CC}">
              <c16:uniqueId val="{00000001-D76F-4D44-8C55-C4DAB44F68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c:v>1.97</c:v>
                </c:pt>
              </c:numCache>
            </c:numRef>
          </c:val>
          <c:extLst>
            <c:ext xmlns:c16="http://schemas.microsoft.com/office/drawing/2014/chart" uri="{C3380CC4-5D6E-409C-BE32-E72D297353CC}">
              <c16:uniqueId val="{00000000-FE8C-410D-A772-B9FB18E523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14.68</c:v>
                </c:pt>
                <c:pt idx="3">
                  <c:v>12.78</c:v>
                </c:pt>
                <c:pt idx="4">
                  <c:v>9.06</c:v>
                </c:pt>
              </c:numCache>
            </c:numRef>
          </c:val>
          <c:smooth val="0"/>
          <c:extLst>
            <c:ext xmlns:c16="http://schemas.microsoft.com/office/drawing/2014/chart" uri="{C3380CC4-5D6E-409C-BE32-E72D297353CC}">
              <c16:uniqueId val="{00000001-FE8C-410D-A772-B9FB18E523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20.57</c:v>
                </c:pt>
                <c:pt idx="3">
                  <c:v>29.05</c:v>
                </c:pt>
                <c:pt idx="4">
                  <c:v>33.28</c:v>
                </c:pt>
              </c:numCache>
            </c:numRef>
          </c:val>
          <c:extLst>
            <c:ext xmlns:c16="http://schemas.microsoft.com/office/drawing/2014/chart" uri="{C3380CC4-5D6E-409C-BE32-E72D297353CC}">
              <c16:uniqueId val="{00000000-42D5-41B0-90DA-0F41A6FE43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50.78</c:v>
                </c:pt>
                <c:pt idx="3">
                  <c:v>57.48</c:v>
                </c:pt>
                <c:pt idx="4">
                  <c:v>76.31</c:v>
                </c:pt>
              </c:numCache>
            </c:numRef>
          </c:val>
          <c:smooth val="0"/>
          <c:extLst>
            <c:ext xmlns:c16="http://schemas.microsoft.com/office/drawing/2014/chart" uri="{C3380CC4-5D6E-409C-BE32-E72D297353CC}">
              <c16:uniqueId val="{00000001-42D5-41B0-90DA-0F41A6FE43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944.46</c:v>
                </c:pt>
                <c:pt idx="3">
                  <c:v>1083.67</c:v>
                </c:pt>
                <c:pt idx="4">
                  <c:v>998.2</c:v>
                </c:pt>
              </c:numCache>
            </c:numRef>
          </c:val>
          <c:extLst>
            <c:ext xmlns:c16="http://schemas.microsoft.com/office/drawing/2014/chart" uri="{C3380CC4-5D6E-409C-BE32-E72D297353CC}">
              <c16:uniqueId val="{00000000-6067-40CE-83DE-5A097CA563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1053.93</c:v>
                </c:pt>
                <c:pt idx="3">
                  <c:v>1046.25</c:v>
                </c:pt>
                <c:pt idx="4">
                  <c:v>820.36</c:v>
                </c:pt>
              </c:numCache>
            </c:numRef>
          </c:val>
          <c:smooth val="0"/>
          <c:extLst>
            <c:ext xmlns:c16="http://schemas.microsoft.com/office/drawing/2014/chart" uri="{C3380CC4-5D6E-409C-BE32-E72D297353CC}">
              <c16:uniqueId val="{00000001-6067-40CE-83DE-5A097CA563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66.930000000000007</c:v>
                </c:pt>
                <c:pt idx="3">
                  <c:v>71.83</c:v>
                </c:pt>
                <c:pt idx="4">
                  <c:v>68.86</c:v>
                </c:pt>
              </c:numCache>
            </c:numRef>
          </c:val>
          <c:extLst>
            <c:ext xmlns:c16="http://schemas.microsoft.com/office/drawing/2014/chart" uri="{C3380CC4-5D6E-409C-BE32-E72D297353CC}">
              <c16:uniqueId val="{00000000-25CC-437F-A668-4DA49C37C0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85.23</c:v>
                </c:pt>
                <c:pt idx="3">
                  <c:v>88.37</c:v>
                </c:pt>
                <c:pt idx="4">
                  <c:v>95.4</c:v>
                </c:pt>
              </c:numCache>
            </c:numRef>
          </c:val>
          <c:smooth val="0"/>
          <c:extLst>
            <c:ext xmlns:c16="http://schemas.microsoft.com/office/drawing/2014/chart" uri="{C3380CC4-5D6E-409C-BE32-E72D297353CC}">
              <c16:uniqueId val="{00000001-25CC-437F-A668-4DA49C37C0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232.7</c:v>
                </c:pt>
                <c:pt idx="3">
                  <c:v>219.32</c:v>
                </c:pt>
                <c:pt idx="4">
                  <c:v>226.55</c:v>
                </c:pt>
              </c:numCache>
            </c:numRef>
          </c:val>
          <c:extLst>
            <c:ext xmlns:c16="http://schemas.microsoft.com/office/drawing/2014/chart" uri="{C3380CC4-5D6E-409C-BE32-E72D297353CC}">
              <c16:uniqueId val="{00000000-58FD-4871-B473-A536BF9F91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185.7</c:v>
                </c:pt>
                <c:pt idx="3">
                  <c:v>178.11</c:v>
                </c:pt>
                <c:pt idx="4">
                  <c:v>163.19999999999999</c:v>
                </c:pt>
              </c:numCache>
            </c:numRef>
          </c:val>
          <c:smooth val="0"/>
          <c:extLst>
            <c:ext xmlns:c16="http://schemas.microsoft.com/office/drawing/2014/chart" uri="{C3380CC4-5D6E-409C-BE32-E72D297353CC}">
              <c16:uniqueId val="{00000001-58FD-4871-B473-A536BF9F91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9" zoomScale="80" zoomScaleNormal="8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湖南市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自治体職員</v>
      </c>
      <c r="AE8" s="49"/>
      <c r="AF8" s="49"/>
      <c r="AG8" s="49"/>
      <c r="AH8" s="49"/>
      <c r="AI8" s="49"/>
      <c r="AJ8" s="49"/>
      <c r="AK8" s="3"/>
      <c r="AL8" s="50">
        <f>データ!S6</f>
        <v>55053</v>
      </c>
      <c r="AM8" s="50"/>
      <c r="AN8" s="50"/>
      <c r="AO8" s="50"/>
      <c r="AP8" s="50"/>
      <c r="AQ8" s="50"/>
      <c r="AR8" s="50"/>
      <c r="AS8" s="50"/>
      <c r="AT8" s="45">
        <f>データ!T6</f>
        <v>70.400000000000006</v>
      </c>
      <c r="AU8" s="45"/>
      <c r="AV8" s="45"/>
      <c r="AW8" s="45"/>
      <c r="AX8" s="45"/>
      <c r="AY8" s="45"/>
      <c r="AZ8" s="45"/>
      <c r="BA8" s="45"/>
      <c r="BB8" s="45">
        <f>データ!U6</f>
        <v>782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47.98</v>
      </c>
      <c r="J10" s="45"/>
      <c r="K10" s="45"/>
      <c r="L10" s="45"/>
      <c r="M10" s="45"/>
      <c r="N10" s="45"/>
      <c r="O10" s="45"/>
      <c r="P10" s="45">
        <f>データ!P6</f>
        <v>96.03</v>
      </c>
      <c r="Q10" s="45"/>
      <c r="R10" s="45"/>
      <c r="S10" s="45"/>
      <c r="T10" s="45"/>
      <c r="U10" s="45"/>
      <c r="V10" s="45"/>
      <c r="W10" s="45">
        <f>データ!Q6</f>
        <v>84.69</v>
      </c>
      <c r="X10" s="45"/>
      <c r="Y10" s="45"/>
      <c r="Z10" s="45"/>
      <c r="AA10" s="45"/>
      <c r="AB10" s="45"/>
      <c r="AC10" s="45"/>
      <c r="AD10" s="50">
        <f>データ!R6</f>
        <v>2433</v>
      </c>
      <c r="AE10" s="50"/>
      <c r="AF10" s="50"/>
      <c r="AG10" s="50"/>
      <c r="AH10" s="50"/>
      <c r="AI10" s="50"/>
      <c r="AJ10" s="50"/>
      <c r="AK10" s="2"/>
      <c r="AL10" s="50">
        <f>データ!V6</f>
        <v>52813</v>
      </c>
      <c r="AM10" s="50"/>
      <c r="AN10" s="50"/>
      <c r="AO10" s="50"/>
      <c r="AP10" s="50"/>
      <c r="AQ10" s="50"/>
      <c r="AR10" s="50"/>
      <c r="AS10" s="50"/>
      <c r="AT10" s="45">
        <f>データ!W6</f>
        <v>17.07</v>
      </c>
      <c r="AU10" s="45"/>
      <c r="AV10" s="45"/>
      <c r="AW10" s="45"/>
      <c r="AX10" s="45"/>
      <c r="AY10" s="45"/>
      <c r="AZ10" s="45"/>
      <c r="BA10" s="45"/>
      <c r="BB10" s="45">
        <f>データ!X6</f>
        <v>3093.91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lk04Sl88Bav3aGrb3AklaICMNoB0F99WCS2C1/Ttppz9GJLVSBLkCFrmbna2oSUzc86RbY47xQADeo70SG0wUg==" saltValue="qtFQ6j5niGZXZ8lC3Xvk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252115</v>
      </c>
      <c r="D6" s="33">
        <f t="shared" si="3"/>
        <v>46</v>
      </c>
      <c r="E6" s="33">
        <f t="shared" si="3"/>
        <v>17</v>
      </c>
      <c r="F6" s="33">
        <f t="shared" si="3"/>
        <v>1</v>
      </c>
      <c r="G6" s="33">
        <f t="shared" si="3"/>
        <v>0</v>
      </c>
      <c r="H6" s="33" t="str">
        <f t="shared" si="3"/>
        <v>滋賀県　湖南市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47.98</v>
      </c>
      <c r="P6" s="34">
        <f t="shared" si="3"/>
        <v>96.03</v>
      </c>
      <c r="Q6" s="34">
        <f t="shared" si="3"/>
        <v>84.69</v>
      </c>
      <c r="R6" s="34">
        <f t="shared" si="3"/>
        <v>2433</v>
      </c>
      <c r="S6" s="34">
        <f t="shared" si="3"/>
        <v>55053</v>
      </c>
      <c r="T6" s="34">
        <f t="shared" si="3"/>
        <v>70.400000000000006</v>
      </c>
      <c r="U6" s="34">
        <f t="shared" si="3"/>
        <v>782</v>
      </c>
      <c r="V6" s="34">
        <f t="shared" si="3"/>
        <v>52813</v>
      </c>
      <c r="W6" s="34">
        <f t="shared" si="3"/>
        <v>17.07</v>
      </c>
      <c r="X6" s="34">
        <f t="shared" si="3"/>
        <v>3093.91</v>
      </c>
      <c r="Y6" s="35" t="str">
        <f>IF(Y7="",NA(),Y7)</f>
        <v>-</v>
      </c>
      <c r="Z6" s="35" t="str">
        <f t="shared" ref="Z6:AH6" si="4">IF(Z7="",NA(),Z7)</f>
        <v>-</v>
      </c>
      <c r="AA6" s="35">
        <f t="shared" si="4"/>
        <v>101.25</v>
      </c>
      <c r="AB6" s="35">
        <f t="shared" si="4"/>
        <v>101.62</v>
      </c>
      <c r="AC6" s="35">
        <f t="shared" si="4"/>
        <v>98.01</v>
      </c>
      <c r="AD6" s="35" t="str">
        <f t="shared" si="4"/>
        <v>-</v>
      </c>
      <c r="AE6" s="35" t="str">
        <f t="shared" si="4"/>
        <v>-</v>
      </c>
      <c r="AF6" s="35">
        <f t="shared" si="4"/>
        <v>105.73</v>
      </c>
      <c r="AG6" s="35">
        <f t="shared" si="4"/>
        <v>108.38</v>
      </c>
      <c r="AH6" s="35">
        <f t="shared" si="4"/>
        <v>106.9</v>
      </c>
      <c r="AI6" s="34" t="str">
        <f>IF(AI7="","",IF(AI7="-","【-】","【"&amp;SUBSTITUTE(TEXT(AI7,"#,##0.00"),"-","△")&amp;"】"))</f>
        <v>【108.69】</v>
      </c>
      <c r="AJ6" s="35" t="str">
        <f>IF(AJ7="",NA(),AJ7)</f>
        <v>-</v>
      </c>
      <c r="AK6" s="35" t="str">
        <f t="shared" ref="AK6:AS6" si="5">IF(AK7="",NA(),AK7)</f>
        <v>-</v>
      </c>
      <c r="AL6" s="34">
        <f t="shared" si="5"/>
        <v>0</v>
      </c>
      <c r="AM6" s="34">
        <f t="shared" si="5"/>
        <v>0</v>
      </c>
      <c r="AN6" s="35">
        <f t="shared" si="5"/>
        <v>1.97</v>
      </c>
      <c r="AO6" s="35" t="str">
        <f t="shared" si="5"/>
        <v>-</v>
      </c>
      <c r="AP6" s="35" t="str">
        <f t="shared" si="5"/>
        <v>-</v>
      </c>
      <c r="AQ6" s="35">
        <f t="shared" si="5"/>
        <v>14.68</v>
      </c>
      <c r="AR6" s="35">
        <f t="shared" si="5"/>
        <v>12.78</v>
      </c>
      <c r="AS6" s="35">
        <f t="shared" si="5"/>
        <v>9.06</v>
      </c>
      <c r="AT6" s="34" t="str">
        <f>IF(AT7="","",IF(AT7="-","【-】","【"&amp;SUBSTITUTE(TEXT(AT7,"#,##0.00"),"-","△")&amp;"】"))</f>
        <v>【3.28】</v>
      </c>
      <c r="AU6" s="35" t="str">
        <f>IF(AU7="",NA(),AU7)</f>
        <v>-</v>
      </c>
      <c r="AV6" s="35" t="str">
        <f t="shared" ref="AV6:BD6" si="6">IF(AV7="",NA(),AV7)</f>
        <v>-</v>
      </c>
      <c r="AW6" s="35">
        <f t="shared" si="6"/>
        <v>20.57</v>
      </c>
      <c r="AX6" s="35">
        <f t="shared" si="6"/>
        <v>29.05</v>
      </c>
      <c r="AY6" s="35">
        <f t="shared" si="6"/>
        <v>33.28</v>
      </c>
      <c r="AZ6" s="35" t="str">
        <f t="shared" si="6"/>
        <v>-</v>
      </c>
      <c r="BA6" s="35" t="str">
        <f t="shared" si="6"/>
        <v>-</v>
      </c>
      <c r="BB6" s="35">
        <f t="shared" si="6"/>
        <v>50.78</v>
      </c>
      <c r="BC6" s="35">
        <f t="shared" si="6"/>
        <v>57.48</v>
      </c>
      <c r="BD6" s="35">
        <f t="shared" si="6"/>
        <v>76.31</v>
      </c>
      <c r="BE6" s="34" t="str">
        <f>IF(BE7="","",IF(BE7="-","【-】","【"&amp;SUBSTITUTE(TEXT(BE7,"#,##0.00"),"-","△")&amp;"】"))</f>
        <v>【69.49】</v>
      </c>
      <c r="BF6" s="35" t="str">
        <f>IF(BF7="",NA(),BF7)</f>
        <v>-</v>
      </c>
      <c r="BG6" s="35" t="str">
        <f t="shared" ref="BG6:BO6" si="7">IF(BG7="",NA(),BG7)</f>
        <v>-</v>
      </c>
      <c r="BH6" s="35">
        <f t="shared" si="7"/>
        <v>944.46</v>
      </c>
      <c r="BI6" s="35">
        <f t="shared" si="7"/>
        <v>1083.67</v>
      </c>
      <c r="BJ6" s="35">
        <f t="shared" si="7"/>
        <v>998.2</v>
      </c>
      <c r="BK6" s="35" t="str">
        <f t="shared" si="7"/>
        <v>-</v>
      </c>
      <c r="BL6" s="35" t="str">
        <f t="shared" si="7"/>
        <v>-</v>
      </c>
      <c r="BM6" s="35">
        <f t="shared" si="7"/>
        <v>1053.93</v>
      </c>
      <c r="BN6" s="35">
        <f t="shared" si="7"/>
        <v>1046.25</v>
      </c>
      <c r="BO6" s="35">
        <f t="shared" si="7"/>
        <v>820.36</v>
      </c>
      <c r="BP6" s="34" t="str">
        <f>IF(BP7="","",IF(BP7="-","【-】","【"&amp;SUBSTITUTE(TEXT(BP7,"#,##0.00"),"-","△")&amp;"】"))</f>
        <v>【682.78】</v>
      </c>
      <c r="BQ6" s="35" t="str">
        <f>IF(BQ7="",NA(),BQ7)</f>
        <v>-</v>
      </c>
      <c r="BR6" s="35" t="str">
        <f t="shared" ref="BR6:BZ6" si="8">IF(BR7="",NA(),BR7)</f>
        <v>-</v>
      </c>
      <c r="BS6" s="35">
        <f t="shared" si="8"/>
        <v>66.930000000000007</v>
      </c>
      <c r="BT6" s="35">
        <f t="shared" si="8"/>
        <v>71.83</v>
      </c>
      <c r="BU6" s="35">
        <f t="shared" si="8"/>
        <v>68.86</v>
      </c>
      <c r="BV6" s="35" t="str">
        <f t="shared" si="8"/>
        <v>-</v>
      </c>
      <c r="BW6" s="35" t="str">
        <f t="shared" si="8"/>
        <v>-</v>
      </c>
      <c r="BX6" s="35">
        <f t="shared" si="8"/>
        <v>85.23</v>
      </c>
      <c r="BY6" s="35">
        <f t="shared" si="8"/>
        <v>88.37</v>
      </c>
      <c r="BZ6" s="35">
        <f t="shared" si="8"/>
        <v>95.4</v>
      </c>
      <c r="CA6" s="34" t="str">
        <f>IF(CA7="","",IF(CA7="-","【-】","【"&amp;SUBSTITUTE(TEXT(CA7,"#,##0.00"),"-","△")&amp;"】"))</f>
        <v>【100.91】</v>
      </c>
      <c r="CB6" s="35" t="str">
        <f>IF(CB7="",NA(),CB7)</f>
        <v>-</v>
      </c>
      <c r="CC6" s="35" t="str">
        <f t="shared" ref="CC6:CK6" si="9">IF(CC7="",NA(),CC7)</f>
        <v>-</v>
      </c>
      <c r="CD6" s="35">
        <f t="shared" si="9"/>
        <v>232.7</v>
      </c>
      <c r="CE6" s="35">
        <f t="shared" si="9"/>
        <v>219.32</v>
      </c>
      <c r="CF6" s="35">
        <f t="shared" si="9"/>
        <v>226.55</v>
      </c>
      <c r="CG6" s="35" t="str">
        <f t="shared" si="9"/>
        <v>-</v>
      </c>
      <c r="CH6" s="35" t="str">
        <f t="shared" si="9"/>
        <v>-</v>
      </c>
      <c r="CI6" s="35">
        <f t="shared" si="9"/>
        <v>185.7</v>
      </c>
      <c r="CJ6" s="35">
        <f t="shared" si="9"/>
        <v>178.11</v>
      </c>
      <c r="CK6" s="35">
        <f t="shared" si="9"/>
        <v>163.19999999999999</v>
      </c>
      <c r="CL6" s="34" t="str">
        <f>IF(CL7="","",IF(CL7="-","【-】","【"&amp;SUBSTITUTE(TEXT(CL7,"#,##0.00"),"-","△")&amp;"】"))</f>
        <v>【136.86】</v>
      </c>
      <c r="CM6" s="35" t="str">
        <f>IF(CM7="",NA(),CM7)</f>
        <v>-</v>
      </c>
      <c r="CN6" s="35" t="str">
        <f t="shared" ref="CN6:CV6" si="10">IF(CN7="",NA(),CN7)</f>
        <v>-</v>
      </c>
      <c r="CO6" s="35">
        <f t="shared" si="10"/>
        <v>91.53</v>
      </c>
      <c r="CP6" s="35">
        <f t="shared" si="10"/>
        <v>91.76</v>
      </c>
      <c r="CQ6" s="35" t="str">
        <f t="shared" si="10"/>
        <v>-</v>
      </c>
      <c r="CR6" s="35" t="str">
        <f t="shared" si="10"/>
        <v>-</v>
      </c>
      <c r="CS6" s="35" t="str">
        <f t="shared" si="10"/>
        <v>-</v>
      </c>
      <c r="CT6" s="35">
        <f t="shared" si="10"/>
        <v>61.03</v>
      </c>
      <c r="CU6" s="35">
        <f t="shared" si="10"/>
        <v>59.55</v>
      </c>
      <c r="CV6" s="35">
        <f t="shared" si="10"/>
        <v>65.040000000000006</v>
      </c>
      <c r="CW6" s="34" t="str">
        <f>IF(CW7="","",IF(CW7="-","【-】","【"&amp;SUBSTITUTE(TEXT(CW7,"#,##0.00"),"-","△")&amp;"】"))</f>
        <v>【58.98】</v>
      </c>
      <c r="CX6" s="35" t="str">
        <f>IF(CX7="",NA(),CX7)</f>
        <v>-</v>
      </c>
      <c r="CY6" s="35" t="str">
        <f t="shared" ref="CY6:DG6" si="11">IF(CY7="",NA(),CY7)</f>
        <v>-</v>
      </c>
      <c r="CZ6" s="35">
        <f t="shared" si="11"/>
        <v>93.21</v>
      </c>
      <c r="DA6" s="35">
        <f t="shared" si="11"/>
        <v>93.83</v>
      </c>
      <c r="DB6" s="35">
        <f t="shared" si="11"/>
        <v>94.22</v>
      </c>
      <c r="DC6" s="35" t="str">
        <f t="shared" si="11"/>
        <v>-</v>
      </c>
      <c r="DD6" s="35" t="str">
        <f t="shared" si="11"/>
        <v>-</v>
      </c>
      <c r="DE6" s="35">
        <f t="shared" si="11"/>
        <v>86.83</v>
      </c>
      <c r="DF6" s="35">
        <f t="shared" si="11"/>
        <v>87.14</v>
      </c>
      <c r="DG6" s="35">
        <f t="shared" si="11"/>
        <v>92.55</v>
      </c>
      <c r="DH6" s="34" t="str">
        <f>IF(DH7="","",IF(DH7="-","【-】","【"&amp;SUBSTITUTE(TEXT(DH7,"#,##0.00"),"-","△")&amp;"】"))</f>
        <v>【95.20】</v>
      </c>
      <c r="DI6" s="35" t="str">
        <f>IF(DI7="",NA(),DI7)</f>
        <v>-</v>
      </c>
      <c r="DJ6" s="35" t="str">
        <f t="shared" ref="DJ6:DR6" si="12">IF(DJ7="",NA(),DJ7)</f>
        <v>-</v>
      </c>
      <c r="DK6" s="35">
        <f t="shared" si="12"/>
        <v>2.93</v>
      </c>
      <c r="DL6" s="35">
        <f t="shared" si="12"/>
        <v>6.16</v>
      </c>
      <c r="DM6" s="35">
        <f t="shared" si="12"/>
        <v>8.51</v>
      </c>
      <c r="DN6" s="35" t="str">
        <f t="shared" si="12"/>
        <v>-</v>
      </c>
      <c r="DO6" s="35" t="str">
        <f t="shared" si="12"/>
        <v>-</v>
      </c>
      <c r="DP6" s="35">
        <f t="shared" si="12"/>
        <v>14.26</v>
      </c>
      <c r="DQ6" s="35">
        <f t="shared" si="12"/>
        <v>15.21</v>
      </c>
      <c r="DR6" s="35">
        <f t="shared" si="12"/>
        <v>26.13</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1.03</v>
      </c>
      <c r="ED6" s="34" t="str">
        <f>IF(ED7="","",IF(ED7="-","【-】","【"&amp;SUBSTITUTE(TEXT(ED7,"#,##0.00"),"-","△")&amp;"】"))</f>
        <v>【5.64】</v>
      </c>
      <c r="EE6" s="35" t="str">
        <f>IF(EE7="",NA(),EE7)</f>
        <v>-</v>
      </c>
      <c r="EF6" s="35" t="str">
        <f t="shared" ref="EF6:EN6" si="14">IF(EF7="",NA(),EF7)</f>
        <v>-</v>
      </c>
      <c r="EG6" s="35">
        <f t="shared" si="14"/>
        <v>0.25</v>
      </c>
      <c r="EH6" s="35">
        <f t="shared" si="14"/>
        <v>0.56999999999999995</v>
      </c>
      <c r="EI6" s="35">
        <f t="shared" si="14"/>
        <v>0.47</v>
      </c>
      <c r="EJ6" s="35" t="str">
        <f t="shared" si="14"/>
        <v>-</v>
      </c>
      <c r="EK6" s="35" t="str">
        <f t="shared" si="14"/>
        <v>-</v>
      </c>
      <c r="EL6" s="35">
        <f t="shared" si="14"/>
        <v>0.01</v>
      </c>
      <c r="EM6" s="35">
        <f t="shared" si="14"/>
        <v>0.11</v>
      </c>
      <c r="EN6" s="35">
        <f t="shared" si="14"/>
        <v>0.1</v>
      </c>
      <c r="EO6" s="34" t="str">
        <f>IF(EO7="","",IF(EO7="-","【-】","【"&amp;SUBSTITUTE(TEXT(EO7,"#,##0.00"),"-","△")&amp;"】"))</f>
        <v>【0.23】</v>
      </c>
    </row>
    <row r="7" spans="1:148" s="36" customFormat="1" x14ac:dyDescent="0.15">
      <c r="A7" s="28"/>
      <c r="B7" s="37">
        <v>2018</v>
      </c>
      <c r="C7" s="37">
        <v>252115</v>
      </c>
      <c r="D7" s="37">
        <v>46</v>
      </c>
      <c r="E7" s="37">
        <v>17</v>
      </c>
      <c r="F7" s="37">
        <v>1</v>
      </c>
      <c r="G7" s="37">
        <v>0</v>
      </c>
      <c r="H7" s="37" t="s">
        <v>96</v>
      </c>
      <c r="I7" s="37" t="s">
        <v>97</v>
      </c>
      <c r="J7" s="37" t="s">
        <v>98</v>
      </c>
      <c r="K7" s="37" t="s">
        <v>99</v>
      </c>
      <c r="L7" s="37" t="s">
        <v>100</v>
      </c>
      <c r="M7" s="37" t="s">
        <v>101</v>
      </c>
      <c r="N7" s="38" t="s">
        <v>102</v>
      </c>
      <c r="O7" s="38">
        <v>47.98</v>
      </c>
      <c r="P7" s="38">
        <v>96.03</v>
      </c>
      <c r="Q7" s="38">
        <v>84.69</v>
      </c>
      <c r="R7" s="38">
        <v>2433</v>
      </c>
      <c r="S7" s="38">
        <v>55053</v>
      </c>
      <c r="T7" s="38">
        <v>70.400000000000006</v>
      </c>
      <c r="U7" s="38">
        <v>782</v>
      </c>
      <c r="V7" s="38">
        <v>52813</v>
      </c>
      <c r="W7" s="38">
        <v>17.07</v>
      </c>
      <c r="X7" s="38">
        <v>3093.91</v>
      </c>
      <c r="Y7" s="38" t="s">
        <v>102</v>
      </c>
      <c r="Z7" s="38" t="s">
        <v>102</v>
      </c>
      <c r="AA7" s="38">
        <v>101.25</v>
      </c>
      <c r="AB7" s="38">
        <v>101.62</v>
      </c>
      <c r="AC7" s="38">
        <v>98.01</v>
      </c>
      <c r="AD7" s="38" t="s">
        <v>102</v>
      </c>
      <c r="AE7" s="38" t="s">
        <v>102</v>
      </c>
      <c r="AF7" s="38">
        <v>105.73</v>
      </c>
      <c r="AG7" s="38">
        <v>108.38</v>
      </c>
      <c r="AH7" s="38">
        <v>106.9</v>
      </c>
      <c r="AI7" s="38">
        <v>108.69</v>
      </c>
      <c r="AJ7" s="38" t="s">
        <v>102</v>
      </c>
      <c r="AK7" s="38" t="s">
        <v>102</v>
      </c>
      <c r="AL7" s="38">
        <v>0</v>
      </c>
      <c r="AM7" s="38">
        <v>0</v>
      </c>
      <c r="AN7" s="38">
        <v>1.97</v>
      </c>
      <c r="AO7" s="38" t="s">
        <v>102</v>
      </c>
      <c r="AP7" s="38" t="s">
        <v>102</v>
      </c>
      <c r="AQ7" s="38">
        <v>14.68</v>
      </c>
      <c r="AR7" s="38">
        <v>12.78</v>
      </c>
      <c r="AS7" s="38">
        <v>9.06</v>
      </c>
      <c r="AT7" s="38">
        <v>3.28</v>
      </c>
      <c r="AU7" s="38" t="s">
        <v>102</v>
      </c>
      <c r="AV7" s="38" t="s">
        <v>102</v>
      </c>
      <c r="AW7" s="38">
        <v>20.57</v>
      </c>
      <c r="AX7" s="38">
        <v>29.05</v>
      </c>
      <c r="AY7" s="38">
        <v>33.28</v>
      </c>
      <c r="AZ7" s="38" t="s">
        <v>102</v>
      </c>
      <c r="BA7" s="38" t="s">
        <v>102</v>
      </c>
      <c r="BB7" s="38">
        <v>50.78</v>
      </c>
      <c r="BC7" s="38">
        <v>57.48</v>
      </c>
      <c r="BD7" s="38">
        <v>76.31</v>
      </c>
      <c r="BE7" s="38">
        <v>69.489999999999995</v>
      </c>
      <c r="BF7" s="38" t="s">
        <v>102</v>
      </c>
      <c r="BG7" s="38" t="s">
        <v>102</v>
      </c>
      <c r="BH7" s="38">
        <v>944.46</v>
      </c>
      <c r="BI7" s="38">
        <v>1083.67</v>
      </c>
      <c r="BJ7" s="38">
        <v>998.2</v>
      </c>
      <c r="BK7" s="38" t="s">
        <v>102</v>
      </c>
      <c r="BL7" s="38" t="s">
        <v>102</v>
      </c>
      <c r="BM7" s="38">
        <v>1053.93</v>
      </c>
      <c r="BN7" s="38">
        <v>1046.25</v>
      </c>
      <c r="BO7" s="38">
        <v>820.36</v>
      </c>
      <c r="BP7" s="38">
        <v>682.78</v>
      </c>
      <c r="BQ7" s="38" t="s">
        <v>102</v>
      </c>
      <c r="BR7" s="38" t="s">
        <v>102</v>
      </c>
      <c r="BS7" s="38">
        <v>66.930000000000007</v>
      </c>
      <c r="BT7" s="38">
        <v>71.83</v>
      </c>
      <c r="BU7" s="38">
        <v>68.86</v>
      </c>
      <c r="BV7" s="38" t="s">
        <v>102</v>
      </c>
      <c r="BW7" s="38" t="s">
        <v>102</v>
      </c>
      <c r="BX7" s="38">
        <v>85.23</v>
      </c>
      <c r="BY7" s="38">
        <v>88.37</v>
      </c>
      <c r="BZ7" s="38">
        <v>95.4</v>
      </c>
      <c r="CA7" s="38">
        <v>100.91</v>
      </c>
      <c r="CB7" s="38" t="s">
        <v>102</v>
      </c>
      <c r="CC7" s="38" t="s">
        <v>102</v>
      </c>
      <c r="CD7" s="38">
        <v>232.7</v>
      </c>
      <c r="CE7" s="38">
        <v>219.32</v>
      </c>
      <c r="CF7" s="38">
        <v>226.55</v>
      </c>
      <c r="CG7" s="38" t="s">
        <v>102</v>
      </c>
      <c r="CH7" s="38" t="s">
        <v>102</v>
      </c>
      <c r="CI7" s="38">
        <v>185.7</v>
      </c>
      <c r="CJ7" s="38">
        <v>178.11</v>
      </c>
      <c r="CK7" s="38">
        <v>163.19999999999999</v>
      </c>
      <c r="CL7" s="38">
        <v>136.86000000000001</v>
      </c>
      <c r="CM7" s="38" t="s">
        <v>102</v>
      </c>
      <c r="CN7" s="38" t="s">
        <v>102</v>
      </c>
      <c r="CO7" s="38">
        <v>91.53</v>
      </c>
      <c r="CP7" s="38">
        <v>91.76</v>
      </c>
      <c r="CQ7" s="38" t="s">
        <v>102</v>
      </c>
      <c r="CR7" s="38" t="s">
        <v>102</v>
      </c>
      <c r="CS7" s="38" t="s">
        <v>102</v>
      </c>
      <c r="CT7" s="38">
        <v>61.03</v>
      </c>
      <c r="CU7" s="38">
        <v>59.55</v>
      </c>
      <c r="CV7" s="38">
        <v>65.040000000000006</v>
      </c>
      <c r="CW7" s="38">
        <v>58.98</v>
      </c>
      <c r="CX7" s="38" t="s">
        <v>102</v>
      </c>
      <c r="CY7" s="38" t="s">
        <v>102</v>
      </c>
      <c r="CZ7" s="38">
        <v>93.21</v>
      </c>
      <c r="DA7" s="38">
        <v>93.83</v>
      </c>
      <c r="DB7" s="38">
        <v>94.22</v>
      </c>
      <c r="DC7" s="38" t="s">
        <v>102</v>
      </c>
      <c r="DD7" s="38" t="s">
        <v>102</v>
      </c>
      <c r="DE7" s="38">
        <v>86.83</v>
      </c>
      <c r="DF7" s="38">
        <v>87.14</v>
      </c>
      <c r="DG7" s="38">
        <v>92.55</v>
      </c>
      <c r="DH7" s="38">
        <v>95.2</v>
      </c>
      <c r="DI7" s="38" t="s">
        <v>102</v>
      </c>
      <c r="DJ7" s="38" t="s">
        <v>102</v>
      </c>
      <c r="DK7" s="38">
        <v>2.93</v>
      </c>
      <c r="DL7" s="38">
        <v>6.16</v>
      </c>
      <c r="DM7" s="38">
        <v>8.51</v>
      </c>
      <c r="DN7" s="38" t="s">
        <v>102</v>
      </c>
      <c r="DO7" s="38" t="s">
        <v>102</v>
      </c>
      <c r="DP7" s="38">
        <v>14.26</v>
      </c>
      <c r="DQ7" s="38">
        <v>15.21</v>
      </c>
      <c r="DR7" s="38">
        <v>26.13</v>
      </c>
      <c r="DS7" s="38">
        <v>38.6</v>
      </c>
      <c r="DT7" s="38" t="s">
        <v>102</v>
      </c>
      <c r="DU7" s="38" t="s">
        <v>102</v>
      </c>
      <c r="DV7" s="38">
        <v>0</v>
      </c>
      <c r="DW7" s="38">
        <v>0</v>
      </c>
      <c r="DX7" s="38">
        <v>0</v>
      </c>
      <c r="DY7" s="38" t="s">
        <v>102</v>
      </c>
      <c r="DZ7" s="38" t="s">
        <v>102</v>
      </c>
      <c r="EA7" s="38">
        <v>0.01</v>
      </c>
      <c r="EB7" s="38">
        <v>0.01</v>
      </c>
      <c r="EC7" s="38">
        <v>1.03</v>
      </c>
      <c r="ED7" s="38">
        <v>5.64</v>
      </c>
      <c r="EE7" s="38" t="s">
        <v>102</v>
      </c>
      <c r="EF7" s="38" t="s">
        <v>102</v>
      </c>
      <c r="EG7" s="38">
        <v>0.25</v>
      </c>
      <c r="EH7" s="38">
        <v>0.56999999999999995</v>
      </c>
      <c r="EI7" s="38">
        <v>0.47</v>
      </c>
      <c r="EJ7" s="38" t="s">
        <v>102</v>
      </c>
      <c r="EK7" s="38" t="s">
        <v>102</v>
      </c>
      <c r="EL7" s="38">
        <v>0.01</v>
      </c>
      <c r="EM7" s="38">
        <v>0.11</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2020-02-04T08:10:29Z</cp:lastPrinted>
  <dcterms:created xsi:type="dcterms:W3CDTF">2019-12-05T04:45:10Z</dcterms:created>
  <dcterms:modified xsi:type="dcterms:W3CDTF">2020-02-05T01:22:56Z</dcterms:modified>
  <cp:category/>
</cp:coreProperties>
</file>