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①－財政係\財政係H31\公営企業\02 調査\R2.2.5締切 公営企業に係る経営比較分析表（平成30年度決算）の分析等について\03 回答\"/>
    </mc:Choice>
  </mc:AlternateContent>
  <workbookProtection workbookAlgorithmName="SHA-512" workbookHashValue="uDjYdqTLVtgVmek0w2Yd/YImIRtciFzy34QZ0q/wkyLDQWzoBOuXgqorxZ3QXh+qQWHEAFhcmxApmMnelV7XrA==" workbookSaltValue="FkveLcague7C8XsFIGbdwA=="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 r="C10" i="5" l="1"/>
  <c r="E10" i="5"/>
  <c r="B10" i="5"/>
</calcChain>
</file>

<file path=xl/sharedStrings.xml><?xml version="1.0" encoding="utf-8"?>
<sst xmlns="http://schemas.openxmlformats.org/spreadsheetml/2006/main" count="267" uniqueCount="111">
  <si>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</si>
  <si>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</si>
  <si>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</si>
  <si>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</si>
  <si>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</si>
  <si>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</si>
  <si>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</si>
  <si>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</si>
  <si>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</si>
  <si>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</si>
  <si>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</si>
  <si>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</si>
  <si>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</si>
  <si>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</si>
  <si>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</si>
  <si>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</si>
  <si>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</si>
  <si>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</si>
  <si>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</si>
  <si>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</si>
  <si>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</si>
  <si>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</si>
  <si>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</si>
  <si>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</si>
  <si>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</si>
  <si>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</si>
  <si>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</si>
  <si>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</si>
  <si>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</si>
  <si>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</si>
  <si>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</si>
  <si>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</si>
  <si>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</si>
  <si>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</si>
  <si>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</si>
  <si>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</si>
  <si>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</si>
  <si>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</si>
  <si>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</si>
  <si>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</si>
  <si>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</si>
  <si>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</si>
  <si>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</si>
  <si>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</si>
  <si>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</si>
  <si>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</si>
  <si>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</si>
  <si>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</si>
  <si>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</si>
  <si>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</si>
  <si>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</si>
  <si>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</si>
  <si>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</si>
  <si>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</si>
  <si>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</si>
  <si>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</si>
  <si>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</si>
  <si>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</si>
  <si>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</si>
  <si>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</si>
  <si>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</si>
  <si>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</si>
  <si>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</si>
  <si>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</si>
  <si>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</si>
  <si>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</si>
  <si>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</si>
  <si>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</si>
  <si>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</si>
  <si>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</si>
  <si>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</si>
  <si>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</si>
  <si>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</si>
  <si>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</si>
  <si>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</si>
  <si>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</si>
  <si>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</si>
  <si>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</si>
  <si>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</si>
  <si>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</si>
  <si>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</si>
  <si>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</si>
  <si>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</si>
  <si>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</si>
  <si>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</si>
  <si>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</si>
  <si>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</si>
  <si>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</si>
  <si>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</si>
  <si>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</si>
  <si>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</si>
  <si>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</si>
  <si>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</si>
  <si>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</si>
  <si>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</si>
  <si>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</si>
  <si>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</si>
  <si>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</si>
  <si>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</si>
  <si>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</si>
  <si>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</si>
  <si>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</si>
  <si>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</si>
  <si>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</si>
  <si>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</si>
  <si>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</si>
  <si>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</si>
  <si>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</si>
  <si>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も下水道建設や、農業集落排水の公共下水道への接続、施設更新等が必要であることから、下水道使用料収納率や水洗化率の向上、維持管理費用の縮減に努め、更新投資等に充てる財源の確保が必要であると考えます。　　　
　住民生活に欠くことのできない下水道事業を安定的に継続させるため、中長期的な経営の基本計画である「経営戦略」に基づいて、健全経営に努めていきます。</t>
    <rPh sb="22" eb="23">
      <t>ミチ</t>
    </rPh>
    <rPh sb="25" eb="27">
      <t>セツゾク</t>
    </rPh>
    <rPh sb="28" eb="30">
      <t>シセツ</t>
    </rPh>
    <rPh sb="30" eb="32">
      <t>コウシン</t>
    </rPh>
    <rPh sb="34" eb="36">
      <t>ヒツヨウ</t>
    </rPh>
    <rPh sb="106" eb="108">
      <t>ジュウミン</t>
    </rPh>
    <rPh sb="108" eb="110">
      <t>セイカツ</t>
    </rPh>
    <rPh sb="111" eb="112">
      <t>カ</t>
    </rPh>
    <rPh sb="120" eb="123">
      <t>ゲスイドウ</t>
    </rPh>
    <rPh sb="123" eb="125">
      <t>ジギョウ</t>
    </rPh>
    <rPh sb="126" eb="129">
      <t>アンテイテキ</t>
    </rPh>
    <rPh sb="130" eb="132">
      <t>ケイゾク</t>
    </rPh>
    <rPh sb="138" eb="142">
      <t>チュウチョウキテキ</t>
    </rPh>
    <rPh sb="143" eb="145">
      <t>ケイエイ</t>
    </rPh>
    <rPh sb="146" eb="148">
      <t>キホン</t>
    </rPh>
    <rPh sb="148" eb="150">
      <t>ケイカク</t>
    </rPh>
    <rPh sb="154" eb="156">
      <t>ケイエイ</t>
    </rPh>
    <rPh sb="156" eb="158">
      <t>センリャク</t>
    </rPh>
    <rPh sb="160" eb="161">
      <t>モト</t>
    </rPh>
    <rPh sb="165" eb="167">
      <t>ケンゼン</t>
    </rPh>
    <phoneticPr fontId="4"/>
  </si>
  <si>
    <t>　平成４年から施設の供用を行っており、平成３０年度で２６年を経過していますが、下水道管の耐用年数は５０年であるため、現時点で老朽化に伴う更新は発生していません。①有形固定資産減価償却率も低く、類似団体と比べても低い値になっています。ただし、昭和４０年代に造成された分譲団地に敷設された下水道管の移管を受けており、それらの管路の更新工事を平成２６年度から実施しています。</t>
    <rPh sb="7" eb="9">
      <t>シセツ</t>
    </rPh>
    <rPh sb="10" eb="12">
      <t>キョウヨウ</t>
    </rPh>
    <rPh sb="13" eb="14">
      <t>オコナ</t>
    </rPh>
    <rPh sb="19" eb="21">
      <t>ヘイセイ</t>
    </rPh>
    <rPh sb="23" eb="25">
      <t>ネンド</t>
    </rPh>
    <rPh sb="28" eb="29">
      <t>ネン</t>
    </rPh>
    <rPh sb="30" eb="32">
      <t>ケイカ</t>
    </rPh>
    <rPh sb="39" eb="42">
      <t>ゲスイドウ</t>
    </rPh>
    <rPh sb="42" eb="43">
      <t>カン</t>
    </rPh>
    <rPh sb="44" eb="46">
      <t>タイヨウ</t>
    </rPh>
    <rPh sb="46" eb="48">
      <t>ネンスウ</t>
    </rPh>
    <rPh sb="51" eb="52">
      <t>ネン</t>
    </rPh>
    <rPh sb="58" eb="61">
      <t>ゲンジテン</t>
    </rPh>
    <rPh sb="62" eb="65">
      <t>ロウキュウカ</t>
    </rPh>
    <rPh sb="66" eb="67">
      <t>トモナ</t>
    </rPh>
    <rPh sb="68" eb="70">
      <t>コウシン</t>
    </rPh>
    <rPh sb="71" eb="73">
      <t>ハッセイ</t>
    </rPh>
    <rPh sb="81" eb="83">
      <t>ユウケイ</t>
    </rPh>
    <rPh sb="83" eb="85">
      <t>コテイ</t>
    </rPh>
    <rPh sb="85" eb="87">
      <t>シサン</t>
    </rPh>
    <rPh sb="87" eb="89">
      <t>ゲンカ</t>
    </rPh>
    <rPh sb="89" eb="91">
      <t>ショウキャク</t>
    </rPh>
    <rPh sb="91" eb="92">
      <t>リツ</t>
    </rPh>
    <rPh sb="93" eb="94">
      <t>ヒク</t>
    </rPh>
    <rPh sb="96" eb="98">
      <t>ルイジ</t>
    </rPh>
    <rPh sb="98" eb="100">
      <t>ダンタイ</t>
    </rPh>
    <rPh sb="101" eb="102">
      <t>クラ</t>
    </rPh>
    <rPh sb="105" eb="106">
      <t>ヒク</t>
    </rPh>
    <rPh sb="107" eb="108">
      <t>アタイ</t>
    </rPh>
    <phoneticPr fontId="4"/>
  </si>
  <si>
    <t>　本市の下水道事業は、平成２８年度から地方公営企業法を適用したことにより、グラフはＨ２８からとなっています。
  ①経常収支比率は１００％を上回っており、単年度収支は黒字となっています。
　③流動比率は、総務省が示す類型区分に基づく類似団体平均値を上回る値となっていますが、十分に負債を賄える値ではありません。下水道の建設が継続し、起債償還額が大きいことが大きく影響しています。
　⑦施設利用率（注：流域下水道で処理した水量を含んで計算されています）は、類似団体と比較すると、概ね上回っています。　
　⑤経費回収率は100%は超えていますが、前年を下回り、⑥汚水処理原価は前年を上回る結果となりました。⑧水洗化率は昨年より微増となり、類似団体をやや上回っています。
　</t>
    <rPh sb="58" eb="60">
      <t>ケイジョウ</t>
    </rPh>
    <rPh sb="60" eb="62">
      <t>シュウシ</t>
    </rPh>
    <rPh sb="62" eb="64">
      <t>ヒリツ</t>
    </rPh>
    <rPh sb="77" eb="80">
      <t>タンネンド</t>
    </rPh>
    <rPh sb="80" eb="82">
      <t>シュウシ</t>
    </rPh>
    <rPh sb="83" eb="85">
      <t>クロジ</t>
    </rPh>
    <rPh sb="96" eb="98">
      <t>リュウドウ</t>
    </rPh>
    <rPh sb="98" eb="100">
      <t>ヒリツ</t>
    </rPh>
    <rPh sb="120" eb="123">
      <t>ヘイキンチ</t>
    </rPh>
    <rPh sb="124" eb="126">
      <t>ウワマワ</t>
    </rPh>
    <rPh sb="127" eb="128">
      <t>アタイ</t>
    </rPh>
    <rPh sb="137" eb="139">
      <t>ジュウブン</t>
    </rPh>
    <rPh sb="140" eb="142">
      <t>フサイ</t>
    </rPh>
    <rPh sb="143" eb="144">
      <t>マカナ</t>
    </rPh>
    <rPh sb="146" eb="147">
      <t>アタイ</t>
    </rPh>
    <rPh sb="166" eb="168">
      <t>キサイ</t>
    </rPh>
    <rPh sb="178" eb="179">
      <t>オオ</t>
    </rPh>
    <rPh sb="324" eb="325">
      <t>ウエ</t>
    </rPh>
    <rPh sb="325" eb="326">
      <t>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</si>
</sst>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0.53</c:v>
                </c:pt>
                <c:pt idx="3">
                  <c:v>0.92</c:v>
                </c:pt>
                <c:pt idx="4">
                  <c:v>0.36</c:v>
                </c:pt>
              </c:numCache>
            </c:numRef>
          </c:val>
          <c:extLst>
            <c:ext xmlns:c16="http://schemas.microsoft.com/office/drawing/2014/chart" uri="{C3380CC4-5D6E-409C-BE32-E72D297353CC}">
              <c16:uniqueId val="{00000000-5550-4AF4-9218-D66753319A1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0.09</c:v>
                </c:pt>
                <c:pt idx="4">
                  <c:v>0.13</c:v>
                </c:pt>
              </c:numCache>
            </c:numRef>
          </c:val>
          <c:smooth val="0"/>
          <c:extLst>
            <c:ext xmlns:c16="http://schemas.microsoft.com/office/drawing/2014/chart" uri="{C3380CC4-5D6E-409C-BE32-E72D297353CC}">
              <c16:uniqueId val="{00000001-5550-4AF4-9218-D66753319A1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91.53</c:v>
                </c:pt>
                <c:pt idx="3">
                  <c:v>91.44</c:v>
                </c:pt>
                <c:pt idx="4">
                  <c:v>92.73</c:v>
                </c:pt>
              </c:numCache>
            </c:numRef>
          </c:val>
          <c:extLst>
            <c:ext xmlns:c16="http://schemas.microsoft.com/office/drawing/2014/chart" uri="{C3380CC4-5D6E-409C-BE32-E72D297353CC}">
              <c16:uniqueId val="{00000000-0B39-4A8A-95AE-9154C3DFE29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42.9</c:v>
                </c:pt>
                <c:pt idx="3">
                  <c:v>43.36</c:v>
                </c:pt>
                <c:pt idx="4">
                  <c:v>42.56</c:v>
                </c:pt>
              </c:numCache>
            </c:numRef>
          </c:val>
          <c:smooth val="0"/>
          <c:extLst>
            <c:ext xmlns:c16="http://schemas.microsoft.com/office/drawing/2014/chart" uri="{C3380CC4-5D6E-409C-BE32-E72D297353CC}">
              <c16:uniqueId val="{00000001-0B39-4A8A-95AE-9154C3DFE29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88.11</c:v>
                </c:pt>
                <c:pt idx="3">
                  <c:v>89.04</c:v>
                </c:pt>
                <c:pt idx="4">
                  <c:v>89.14</c:v>
                </c:pt>
              </c:numCache>
            </c:numRef>
          </c:val>
          <c:extLst>
            <c:ext xmlns:c16="http://schemas.microsoft.com/office/drawing/2014/chart" uri="{C3380CC4-5D6E-409C-BE32-E72D297353CC}">
              <c16:uniqueId val="{00000000-45FD-4594-BE3A-B6BC96CAADB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83.5</c:v>
                </c:pt>
                <c:pt idx="3">
                  <c:v>83.06</c:v>
                </c:pt>
                <c:pt idx="4">
                  <c:v>83.32</c:v>
                </c:pt>
              </c:numCache>
            </c:numRef>
          </c:val>
          <c:smooth val="0"/>
          <c:extLst>
            <c:ext xmlns:c16="http://schemas.microsoft.com/office/drawing/2014/chart" uri="{C3380CC4-5D6E-409C-BE32-E72D297353CC}">
              <c16:uniqueId val="{00000001-45FD-4594-BE3A-B6BC96CAADB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105.84</c:v>
                </c:pt>
                <c:pt idx="3">
                  <c:v>106.05</c:v>
                </c:pt>
                <c:pt idx="4">
                  <c:v>104.19</c:v>
                </c:pt>
              </c:numCache>
            </c:numRef>
          </c:val>
          <c:extLst>
            <c:ext xmlns:c16="http://schemas.microsoft.com/office/drawing/2014/chart" uri="{C3380CC4-5D6E-409C-BE32-E72D297353CC}">
              <c16:uniqueId val="{00000000-7E9D-4685-AD95-950E975BB7A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100.85</c:v>
                </c:pt>
                <c:pt idx="3">
                  <c:v>102.13</c:v>
                </c:pt>
                <c:pt idx="4">
                  <c:v>101.72</c:v>
                </c:pt>
              </c:numCache>
            </c:numRef>
          </c:val>
          <c:smooth val="0"/>
          <c:extLst>
            <c:ext xmlns:c16="http://schemas.microsoft.com/office/drawing/2014/chart" uri="{C3380CC4-5D6E-409C-BE32-E72D297353CC}">
              <c16:uniqueId val="{00000001-7E9D-4685-AD95-950E975BB7A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2.98</c:v>
                </c:pt>
                <c:pt idx="3">
                  <c:v>5.84</c:v>
                </c:pt>
                <c:pt idx="4">
                  <c:v>8.4700000000000006</c:v>
                </c:pt>
              </c:numCache>
            </c:numRef>
          </c:val>
          <c:extLst>
            <c:ext xmlns:c16="http://schemas.microsoft.com/office/drawing/2014/chart" uri="{C3380CC4-5D6E-409C-BE32-E72D297353CC}">
              <c16:uniqueId val="{00000000-E7FB-433A-B1DC-DE497B29216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22.77</c:v>
                </c:pt>
                <c:pt idx="3">
                  <c:v>23.93</c:v>
                </c:pt>
                <c:pt idx="4">
                  <c:v>24.68</c:v>
                </c:pt>
              </c:numCache>
            </c:numRef>
          </c:val>
          <c:smooth val="0"/>
          <c:extLst>
            <c:ext xmlns:c16="http://schemas.microsoft.com/office/drawing/2014/chart" uri="{C3380CC4-5D6E-409C-BE32-E72D297353CC}">
              <c16:uniqueId val="{00000001-E7FB-433A-B1DC-DE497B29216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6BA-40D4-81AF-E80426063E3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0.01</c:v>
                </c:pt>
              </c:numCache>
            </c:numRef>
          </c:val>
          <c:smooth val="0"/>
          <c:extLst>
            <c:ext xmlns:c16="http://schemas.microsoft.com/office/drawing/2014/chart" uri="{C3380CC4-5D6E-409C-BE32-E72D297353CC}">
              <c16:uniqueId val="{00000001-46BA-40D4-81AF-E80426063E3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8F2-4F5A-B7A5-613C0BFF5B1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110.77</c:v>
                </c:pt>
                <c:pt idx="3">
                  <c:v>109.51</c:v>
                </c:pt>
                <c:pt idx="4">
                  <c:v>112.88</c:v>
                </c:pt>
              </c:numCache>
            </c:numRef>
          </c:val>
          <c:smooth val="0"/>
          <c:extLst>
            <c:ext xmlns:c16="http://schemas.microsoft.com/office/drawing/2014/chart" uri="{C3380CC4-5D6E-409C-BE32-E72D297353CC}">
              <c16:uniqueId val="{00000001-28F2-4F5A-B7A5-613C0BFF5B1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44.01</c:v>
                </c:pt>
                <c:pt idx="3">
                  <c:v>52.74</c:v>
                </c:pt>
                <c:pt idx="4">
                  <c:v>58.99</c:v>
                </c:pt>
              </c:numCache>
            </c:numRef>
          </c:val>
          <c:extLst>
            <c:ext xmlns:c16="http://schemas.microsoft.com/office/drawing/2014/chart" uri="{C3380CC4-5D6E-409C-BE32-E72D297353CC}">
              <c16:uniqueId val="{00000000-9702-4228-9D87-8E550D0E54D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46.78</c:v>
                </c:pt>
                <c:pt idx="3">
                  <c:v>47.44</c:v>
                </c:pt>
                <c:pt idx="4">
                  <c:v>49.18</c:v>
                </c:pt>
              </c:numCache>
            </c:numRef>
          </c:val>
          <c:smooth val="0"/>
          <c:extLst>
            <c:ext xmlns:c16="http://schemas.microsoft.com/office/drawing/2014/chart" uri="{C3380CC4-5D6E-409C-BE32-E72D297353CC}">
              <c16:uniqueId val="{00000001-9702-4228-9D87-8E550D0E54D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1004.78</c:v>
                </c:pt>
                <c:pt idx="3">
                  <c:v>1056.8900000000001</c:v>
                </c:pt>
                <c:pt idx="4">
                  <c:v>983.03</c:v>
                </c:pt>
              </c:numCache>
            </c:numRef>
          </c:val>
          <c:extLst>
            <c:ext xmlns:c16="http://schemas.microsoft.com/office/drawing/2014/chart" uri="{C3380CC4-5D6E-409C-BE32-E72D297353CC}">
              <c16:uniqueId val="{00000000-4E7A-4263-B64C-92D648C1BC8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1298.9100000000001</c:v>
                </c:pt>
                <c:pt idx="3">
                  <c:v>1243.71</c:v>
                </c:pt>
                <c:pt idx="4">
                  <c:v>1194.1500000000001</c:v>
                </c:pt>
              </c:numCache>
            </c:numRef>
          </c:val>
          <c:smooth val="0"/>
          <c:extLst>
            <c:ext xmlns:c16="http://schemas.microsoft.com/office/drawing/2014/chart" uri="{C3380CC4-5D6E-409C-BE32-E72D297353CC}">
              <c16:uniqueId val="{00000001-4E7A-4263-B64C-92D648C1BC8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108.26</c:v>
                </c:pt>
                <c:pt idx="3">
                  <c:v>112.95</c:v>
                </c:pt>
                <c:pt idx="4">
                  <c:v>105.13</c:v>
                </c:pt>
              </c:numCache>
            </c:numRef>
          </c:val>
          <c:extLst>
            <c:ext xmlns:c16="http://schemas.microsoft.com/office/drawing/2014/chart" uri="{C3380CC4-5D6E-409C-BE32-E72D297353CC}">
              <c16:uniqueId val="{00000000-9048-4E4B-9571-6C8CBE52C1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69.87</c:v>
                </c:pt>
                <c:pt idx="3">
                  <c:v>74.3</c:v>
                </c:pt>
                <c:pt idx="4">
                  <c:v>72.260000000000005</c:v>
                </c:pt>
              </c:numCache>
            </c:numRef>
          </c:val>
          <c:smooth val="0"/>
          <c:extLst>
            <c:ext xmlns:c16="http://schemas.microsoft.com/office/drawing/2014/chart" uri="{C3380CC4-5D6E-409C-BE32-E72D297353CC}">
              <c16:uniqueId val="{00000001-9048-4E4B-9571-6C8CBE52C1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145.15</c:v>
                </c:pt>
                <c:pt idx="3">
                  <c:v>137.19999999999999</c:v>
                </c:pt>
                <c:pt idx="4">
                  <c:v>148.47</c:v>
                </c:pt>
              </c:numCache>
            </c:numRef>
          </c:val>
          <c:extLst>
            <c:ext xmlns:c16="http://schemas.microsoft.com/office/drawing/2014/chart" uri="{C3380CC4-5D6E-409C-BE32-E72D297353CC}">
              <c16:uniqueId val="{00000000-D1EC-4290-BB21-4D856617C35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234.96</c:v>
                </c:pt>
                <c:pt idx="3">
                  <c:v>221.81</c:v>
                </c:pt>
                <c:pt idx="4">
                  <c:v>230.02</c:v>
                </c:pt>
              </c:numCache>
            </c:numRef>
          </c:val>
          <c:smooth val="0"/>
          <c:extLst>
            <c:ext xmlns:c16="http://schemas.microsoft.com/office/drawing/2014/chart" uri="{C3380CC4-5D6E-409C-BE32-E72D297353CC}">
              <c16:uniqueId val="{00000001-D1EC-4290-BB21-4D856617C35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40"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滋賀県　甲賀市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90974</v>
      </c>
      <c r="AM8" s="50"/>
      <c r="AN8" s="50"/>
      <c r="AO8" s="50"/>
      <c r="AP8" s="50"/>
      <c r="AQ8" s="50"/>
      <c r="AR8" s="50"/>
      <c r="AS8" s="50"/>
      <c r="AT8" s="45">
        <f>データ!T6</f>
        <v>481.62</v>
      </c>
      <c r="AU8" s="45"/>
      <c r="AV8" s="45"/>
      <c r="AW8" s="45"/>
      <c r="AX8" s="45"/>
      <c r="AY8" s="45"/>
      <c r="AZ8" s="45"/>
      <c r="BA8" s="45"/>
      <c r="BB8" s="45">
        <f>データ!U6</f>
        <v>188.89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60.61</v>
      </c>
      <c r="J10" s="45"/>
      <c r="K10" s="45"/>
      <c r="L10" s="45"/>
      <c r="M10" s="45"/>
      <c r="N10" s="45"/>
      <c r="O10" s="45"/>
      <c r="P10" s="45">
        <f>データ!P6</f>
        <v>38.85</v>
      </c>
      <c r="Q10" s="45"/>
      <c r="R10" s="45"/>
      <c r="S10" s="45"/>
      <c r="T10" s="45"/>
      <c r="U10" s="45"/>
      <c r="V10" s="45"/>
      <c r="W10" s="45">
        <f>データ!Q6</f>
        <v>86.43</v>
      </c>
      <c r="X10" s="45"/>
      <c r="Y10" s="45"/>
      <c r="Z10" s="45"/>
      <c r="AA10" s="45"/>
      <c r="AB10" s="45"/>
      <c r="AC10" s="45"/>
      <c r="AD10" s="50">
        <f>データ!R6</f>
        <v>2773</v>
      </c>
      <c r="AE10" s="50"/>
      <c r="AF10" s="50"/>
      <c r="AG10" s="50"/>
      <c r="AH10" s="50"/>
      <c r="AI10" s="50"/>
      <c r="AJ10" s="50"/>
      <c r="AK10" s="2"/>
      <c r="AL10" s="50">
        <f>データ!V6</f>
        <v>35288</v>
      </c>
      <c r="AM10" s="50"/>
      <c r="AN10" s="50"/>
      <c r="AO10" s="50"/>
      <c r="AP10" s="50"/>
      <c r="AQ10" s="50"/>
      <c r="AR10" s="50"/>
      <c r="AS10" s="50"/>
      <c r="AT10" s="45">
        <f>データ!W6</f>
        <v>10.48</v>
      </c>
      <c r="AU10" s="45"/>
      <c r="AV10" s="45"/>
      <c r="AW10" s="45"/>
      <c r="AX10" s="45"/>
      <c r="AY10" s="45"/>
      <c r="AZ10" s="45"/>
      <c r="BA10" s="45"/>
      <c r="BB10" s="45">
        <f>データ!X6</f>
        <v>3367.18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110</v>
      </c>
      <c r="BM16" s="76"/>
      <c r="BN16" s="76"/>
      <c r="BO16" s="76"/>
      <c r="BP16" s="76"/>
      <c r="BQ16" s="76"/>
      <c r="BR16" s="76"/>
      <c r="BS16" s="76"/>
      <c r="BT16" s="76"/>
      <c r="BU16" s="76"/>
      <c r="BV16" s="76"/>
      <c r="BW16" s="76"/>
      <c r="BX16" s="76"/>
      <c r="BY16" s="76"/>
      <c r="BZ16" s="77"/>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VuKUaJ3OorRLn3Lq3d6FgXK67+BRLIJtiQYH9LNe/cRqTw6Iyt6aNooAjbA5l8WWn4eUVsaJPRqIVP0Rzn8Hdg==" saltValue="XBknpDRffhCqMUxgjfT2B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2">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252093</v>
      </c>
      <c r="D6" s="33">
        <f t="shared" si="3"/>
        <v>46</v>
      </c>
      <c r="E6" s="33">
        <f t="shared" si="3"/>
        <v>17</v>
      </c>
      <c r="F6" s="33">
        <f t="shared" si="3"/>
        <v>4</v>
      </c>
      <c r="G6" s="33">
        <f t="shared" si="3"/>
        <v>0</v>
      </c>
      <c r="H6" s="33" t="str">
        <f t="shared" si="3"/>
        <v>滋賀県　甲賀市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60.61</v>
      </c>
      <c r="P6" s="34">
        <f t="shared" si="3"/>
        <v>38.85</v>
      </c>
      <c r="Q6" s="34">
        <f t="shared" si="3"/>
        <v>86.43</v>
      </c>
      <c r="R6" s="34">
        <f t="shared" si="3"/>
        <v>2773</v>
      </c>
      <c r="S6" s="34">
        <f t="shared" si="3"/>
        <v>90974</v>
      </c>
      <c r="T6" s="34">
        <f t="shared" si="3"/>
        <v>481.62</v>
      </c>
      <c r="U6" s="34">
        <f t="shared" si="3"/>
        <v>188.89</v>
      </c>
      <c r="V6" s="34">
        <f t="shared" si="3"/>
        <v>35288</v>
      </c>
      <c r="W6" s="34">
        <f t="shared" si="3"/>
        <v>10.48</v>
      </c>
      <c r="X6" s="34">
        <f t="shared" si="3"/>
        <v>3367.18</v>
      </c>
      <c r="Y6" s="35" t="str">
        <f>IF(Y7="",NA(),Y7)</f>
        <v>-</v>
      </c>
      <c r="Z6" s="35" t="str">
        <f t="shared" ref="Z6:AH6" si="4">IF(Z7="",NA(),Z7)</f>
        <v>-</v>
      </c>
      <c r="AA6" s="35">
        <f t="shared" si="4"/>
        <v>105.84</v>
      </c>
      <c r="AB6" s="35">
        <f t="shared" si="4"/>
        <v>106.05</v>
      </c>
      <c r="AC6" s="35">
        <f t="shared" si="4"/>
        <v>104.19</v>
      </c>
      <c r="AD6" s="35" t="str">
        <f t="shared" si="4"/>
        <v>-</v>
      </c>
      <c r="AE6" s="35" t="str">
        <f t="shared" si="4"/>
        <v>-</v>
      </c>
      <c r="AF6" s="35">
        <f t="shared" si="4"/>
        <v>100.85</v>
      </c>
      <c r="AG6" s="35">
        <f t="shared" si="4"/>
        <v>102.13</v>
      </c>
      <c r="AH6" s="35">
        <f t="shared" si="4"/>
        <v>101.72</v>
      </c>
      <c r="AI6" s="34" t="str">
        <f>IF(AI7="","",IF(AI7="-","【-】","【"&amp;SUBSTITUTE(TEXT(AI7,"#,##0.00"),"-","△")&amp;"】"))</f>
        <v>【101.92】</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110.77</v>
      </c>
      <c r="AR6" s="35">
        <f t="shared" si="5"/>
        <v>109.51</v>
      </c>
      <c r="AS6" s="35">
        <f t="shared" si="5"/>
        <v>112.88</v>
      </c>
      <c r="AT6" s="34" t="str">
        <f>IF(AT7="","",IF(AT7="-","【-】","【"&amp;SUBSTITUTE(TEXT(AT7,"#,##0.00"),"-","△")&amp;"】"))</f>
        <v>【88.06】</v>
      </c>
      <c r="AU6" s="35" t="str">
        <f>IF(AU7="",NA(),AU7)</f>
        <v>-</v>
      </c>
      <c r="AV6" s="35" t="str">
        <f t="shared" ref="AV6:BD6" si="6">IF(AV7="",NA(),AV7)</f>
        <v>-</v>
      </c>
      <c r="AW6" s="35">
        <f t="shared" si="6"/>
        <v>44.01</v>
      </c>
      <c r="AX6" s="35">
        <f t="shared" si="6"/>
        <v>52.74</v>
      </c>
      <c r="AY6" s="35">
        <f t="shared" si="6"/>
        <v>58.99</v>
      </c>
      <c r="AZ6" s="35" t="str">
        <f t="shared" si="6"/>
        <v>-</v>
      </c>
      <c r="BA6" s="35" t="str">
        <f t="shared" si="6"/>
        <v>-</v>
      </c>
      <c r="BB6" s="35">
        <f t="shared" si="6"/>
        <v>46.78</v>
      </c>
      <c r="BC6" s="35">
        <f t="shared" si="6"/>
        <v>47.44</v>
      </c>
      <c r="BD6" s="35">
        <f t="shared" si="6"/>
        <v>49.18</v>
      </c>
      <c r="BE6" s="34" t="str">
        <f>IF(BE7="","",IF(BE7="-","【-】","【"&amp;SUBSTITUTE(TEXT(BE7,"#,##0.00"),"-","△")&amp;"】"))</f>
        <v>【54.23】</v>
      </c>
      <c r="BF6" s="35" t="str">
        <f>IF(BF7="",NA(),BF7)</f>
        <v>-</v>
      </c>
      <c r="BG6" s="35" t="str">
        <f t="shared" ref="BG6:BO6" si="7">IF(BG7="",NA(),BG7)</f>
        <v>-</v>
      </c>
      <c r="BH6" s="35">
        <f t="shared" si="7"/>
        <v>1004.78</v>
      </c>
      <c r="BI6" s="35">
        <f t="shared" si="7"/>
        <v>1056.8900000000001</v>
      </c>
      <c r="BJ6" s="35">
        <f t="shared" si="7"/>
        <v>983.03</v>
      </c>
      <c r="BK6" s="35" t="str">
        <f t="shared" si="7"/>
        <v>-</v>
      </c>
      <c r="BL6" s="35" t="str">
        <f t="shared" si="7"/>
        <v>-</v>
      </c>
      <c r="BM6" s="35">
        <f t="shared" si="7"/>
        <v>1298.9100000000001</v>
      </c>
      <c r="BN6" s="35">
        <f t="shared" si="7"/>
        <v>1243.71</v>
      </c>
      <c r="BO6" s="35">
        <f t="shared" si="7"/>
        <v>1194.1500000000001</v>
      </c>
      <c r="BP6" s="34" t="str">
        <f>IF(BP7="","",IF(BP7="-","【-】","【"&amp;SUBSTITUTE(TEXT(BP7,"#,##0.00"),"-","△")&amp;"】"))</f>
        <v>【1,209.40】</v>
      </c>
      <c r="BQ6" s="35" t="str">
        <f>IF(BQ7="",NA(),BQ7)</f>
        <v>-</v>
      </c>
      <c r="BR6" s="35" t="str">
        <f t="shared" ref="BR6:BZ6" si="8">IF(BR7="",NA(),BR7)</f>
        <v>-</v>
      </c>
      <c r="BS6" s="35">
        <f t="shared" si="8"/>
        <v>108.26</v>
      </c>
      <c r="BT6" s="35">
        <f t="shared" si="8"/>
        <v>112.95</v>
      </c>
      <c r="BU6" s="35">
        <f t="shared" si="8"/>
        <v>105.13</v>
      </c>
      <c r="BV6" s="35" t="str">
        <f t="shared" si="8"/>
        <v>-</v>
      </c>
      <c r="BW6" s="35" t="str">
        <f t="shared" si="8"/>
        <v>-</v>
      </c>
      <c r="BX6" s="35">
        <f t="shared" si="8"/>
        <v>69.87</v>
      </c>
      <c r="BY6" s="35">
        <f t="shared" si="8"/>
        <v>74.3</v>
      </c>
      <c r="BZ6" s="35">
        <f t="shared" si="8"/>
        <v>72.260000000000005</v>
      </c>
      <c r="CA6" s="34" t="str">
        <f>IF(CA7="","",IF(CA7="-","【-】","【"&amp;SUBSTITUTE(TEXT(CA7,"#,##0.00"),"-","△")&amp;"】"))</f>
        <v>【74.48】</v>
      </c>
      <c r="CB6" s="35" t="str">
        <f>IF(CB7="",NA(),CB7)</f>
        <v>-</v>
      </c>
      <c r="CC6" s="35" t="str">
        <f t="shared" ref="CC6:CK6" si="9">IF(CC7="",NA(),CC7)</f>
        <v>-</v>
      </c>
      <c r="CD6" s="35">
        <f t="shared" si="9"/>
        <v>145.15</v>
      </c>
      <c r="CE6" s="35">
        <f t="shared" si="9"/>
        <v>137.19999999999999</v>
      </c>
      <c r="CF6" s="35">
        <f t="shared" si="9"/>
        <v>148.47</v>
      </c>
      <c r="CG6" s="35" t="str">
        <f t="shared" si="9"/>
        <v>-</v>
      </c>
      <c r="CH6" s="35" t="str">
        <f t="shared" si="9"/>
        <v>-</v>
      </c>
      <c r="CI6" s="35">
        <f t="shared" si="9"/>
        <v>234.96</v>
      </c>
      <c r="CJ6" s="35">
        <f t="shared" si="9"/>
        <v>221.81</v>
      </c>
      <c r="CK6" s="35">
        <f t="shared" si="9"/>
        <v>230.02</v>
      </c>
      <c r="CL6" s="34" t="str">
        <f>IF(CL7="","",IF(CL7="-","【-】","【"&amp;SUBSTITUTE(TEXT(CL7,"#,##0.00"),"-","△")&amp;"】"))</f>
        <v>【219.46】</v>
      </c>
      <c r="CM6" s="35" t="str">
        <f>IF(CM7="",NA(),CM7)</f>
        <v>-</v>
      </c>
      <c r="CN6" s="35" t="str">
        <f t="shared" ref="CN6:CV6" si="10">IF(CN7="",NA(),CN7)</f>
        <v>-</v>
      </c>
      <c r="CO6" s="35">
        <f t="shared" si="10"/>
        <v>91.53</v>
      </c>
      <c r="CP6" s="35">
        <f t="shared" si="10"/>
        <v>91.44</v>
      </c>
      <c r="CQ6" s="35">
        <f t="shared" si="10"/>
        <v>92.73</v>
      </c>
      <c r="CR6" s="35" t="str">
        <f t="shared" si="10"/>
        <v>-</v>
      </c>
      <c r="CS6" s="35" t="str">
        <f t="shared" si="10"/>
        <v>-</v>
      </c>
      <c r="CT6" s="35">
        <f t="shared" si="10"/>
        <v>42.9</v>
      </c>
      <c r="CU6" s="35">
        <f t="shared" si="10"/>
        <v>43.36</v>
      </c>
      <c r="CV6" s="35">
        <f t="shared" si="10"/>
        <v>42.56</v>
      </c>
      <c r="CW6" s="34" t="str">
        <f>IF(CW7="","",IF(CW7="-","【-】","【"&amp;SUBSTITUTE(TEXT(CW7,"#,##0.00"),"-","△")&amp;"】"))</f>
        <v>【42.82】</v>
      </c>
      <c r="CX6" s="35" t="str">
        <f>IF(CX7="",NA(),CX7)</f>
        <v>-</v>
      </c>
      <c r="CY6" s="35" t="str">
        <f t="shared" ref="CY6:DG6" si="11">IF(CY7="",NA(),CY7)</f>
        <v>-</v>
      </c>
      <c r="CZ6" s="35">
        <f t="shared" si="11"/>
        <v>88.11</v>
      </c>
      <c r="DA6" s="35">
        <f t="shared" si="11"/>
        <v>89.04</v>
      </c>
      <c r="DB6" s="35">
        <f t="shared" si="11"/>
        <v>89.14</v>
      </c>
      <c r="DC6" s="35" t="str">
        <f t="shared" si="11"/>
        <v>-</v>
      </c>
      <c r="DD6" s="35" t="str">
        <f t="shared" si="11"/>
        <v>-</v>
      </c>
      <c r="DE6" s="35">
        <f t="shared" si="11"/>
        <v>83.5</v>
      </c>
      <c r="DF6" s="35">
        <f t="shared" si="11"/>
        <v>83.06</v>
      </c>
      <c r="DG6" s="35">
        <f t="shared" si="11"/>
        <v>83.32</v>
      </c>
      <c r="DH6" s="34" t="str">
        <f>IF(DH7="","",IF(DH7="-","【-】","【"&amp;SUBSTITUTE(TEXT(DH7,"#,##0.00"),"-","△")&amp;"】"))</f>
        <v>【83.36】</v>
      </c>
      <c r="DI6" s="35" t="str">
        <f>IF(DI7="",NA(),DI7)</f>
        <v>-</v>
      </c>
      <c r="DJ6" s="35" t="str">
        <f t="shared" ref="DJ6:DR6" si="12">IF(DJ7="",NA(),DJ7)</f>
        <v>-</v>
      </c>
      <c r="DK6" s="35">
        <f t="shared" si="12"/>
        <v>2.98</v>
      </c>
      <c r="DL6" s="35">
        <f t="shared" si="12"/>
        <v>5.84</v>
      </c>
      <c r="DM6" s="35">
        <f t="shared" si="12"/>
        <v>8.4700000000000006</v>
      </c>
      <c r="DN6" s="35" t="str">
        <f t="shared" si="12"/>
        <v>-</v>
      </c>
      <c r="DO6" s="35" t="str">
        <f t="shared" si="12"/>
        <v>-</v>
      </c>
      <c r="DP6" s="35">
        <f t="shared" si="12"/>
        <v>22.77</v>
      </c>
      <c r="DQ6" s="35">
        <f t="shared" si="12"/>
        <v>23.93</v>
      </c>
      <c r="DR6" s="35">
        <f t="shared" si="12"/>
        <v>24.68</v>
      </c>
      <c r="DS6" s="34" t="str">
        <f>IF(DS7="","",IF(DS7="-","【-】","【"&amp;SUBSTITUTE(TEXT(DS7,"#,##0.00"),"-","△")&amp;"】"))</f>
        <v>【24.88】</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5">
        <f t="shared" si="13"/>
        <v>0.01</v>
      </c>
      <c r="ED6" s="34" t="str">
        <f>IF(ED7="","",IF(ED7="-","【-】","【"&amp;SUBSTITUTE(TEXT(ED7,"#,##0.00"),"-","△")&amp;"】"))</f>
        <v>【0.01】</v>
      </c>
      <c r="EE6" s="35" t="str">
        <f>IF(EE7="",NA(),EE7)</f>
        <v>-</v>
      </c>
      <c r="EF6" s="35" t="str">
        <f t="shared" ref="EF6:EN6" si="14">IF(EF7="",NA(),EF7)</f>
        <v>-</v>
      </c>
      <c r="EG6" s="35">
        <f t="shared" si="14"/>
        <v>0.53</v>
      </c>
      <c r="EH6" s="35">
        <f t="shared" si="14"/>
        <v>0.92</v>
      </c>
      <c r="EI6" s="35">
        <f t="shared" si="14"/>
        <v>0.36</v>
      </c>
      <c r="EJ6" s="35" t="str">
        <f t="shared" si="14"/>
        <v>-</v>
      </c>
      <c r="EK6" s="35" t="str">
        <f t="shared" si="14"/>
        <v>-</v>
      </c>
      <c r="EL6" s="35">
        <f t="shared" si="14"/>
        <v>0.09</v>
      </c>
      <c r="EM6" s="35">
        <f t="shared" si="14"/>
        <v>0.09</v>
      </c>
      <c r="EN6" s="35">
        <f t="shared" si="14"/>
        <v>0.13</v>
      </c>
      <c r="EO6" s="34" t="str">
        <f>IF(EO7="","",IF(EO7="-","【-】","【"&amp;SUBSTITUTE(TEXT(EO7,"#,##0.00"),"-","△")&amp;"】"))</f>
        <v>【0.12】</v>
      </c>
    </row>
    <row r="7" spans="1:148" s="36" customFormat="1" x14ac:dyDescent="0.2">
      <c r="A7" s="28"/>
      <c r="B7" s="37">
        <v>2018</v>
      </c>
      <c r="C7" s="37">
        <v>252093</v>
      </c>
      <c r="D7" s="37">
        <v>46</v>
      </c>
      <c r="E7" s="37">
        <v>17</v>
      </c>
      <c r="F7" s="37">
        <v>4</v>
      </c>
      <c r="G7" s="37">
        <v>0</v>
      </c>
      <c r="H7" s="37" t="s">
        <v>96</v>
      </c>
      <c r="I7" s="37" t="s">
        <v>97</v>
      </c>
      <c r="J7" s="37" t="s">
        <v>98</v>
      </c>
      <c r="K7" s="37" t="s">
        <v>99</v>
      </c>
      <c r="L7" s="37" t="s">
        <v>100</v>
      </c>
      <c r="M7" s="37" t="s">
        <v>101</v>
      </c>
      <c r="N7" s="38" t="s">
        <v>102</v>
      </c>
      <c r="O7" s="38">
        <v>60.61</v>
      </c>
      <c r="P7" s="38">
        <v>38.85</v>
      </c>
      <c r="Q7" s="38">
        <v>86.43</v>
      </c>
      <c r="R7" s="38">
        <v>2773</v>
      </c>
      <c r="S7" s="38">
        <v>90974</v>
      </c>
      <c r="T7" s="38">
        <v>481.62</v>
      </c>
      <c r="U7" s="38">
        <v>188.89</v>
      </c>
      <c r="V7" s="38">
        <v>35288</v>
      </c>
      <c r="W7" s="38">
        <v>10.48</v>
      </c>
      <c r="X7" s="38">
        <v>3367.18</v>
      </c>
      <c r="Y7" s="38" t="s">
        <v>102</v>
      </c>
      <c r="Z7" s="38" t="s">
        <v>102</v>
      </c>
      <c r="AA7" s="38">
        <v>105.84</v>
      </c>
      <c r="AB7" s="38">
        <v>106.05</v>
      </c>
      <c r="AC7" s="38">
        <v>104.19</v>
      </c>
      <c r="AD7" s="38" t="s">
        <v>102</v>
      </c>
      <c r="AE7" s="38" t="s">
        <v>102</v>
      </c>
      <c r="AF7" s="38">
        <v>100.85</v>
      </c>
      <c r="AG7" s="38">
        <v>102.13</v>
      </c>
      <c r="AH7" s="38">
        <v>101.72</v>
      </c>
      <c r="AI7" s="38">
        <v>101.92</v>
      </c>
      <c r="AJ7" s="38" t="s">
        <v>102</v>
      </c>
      <c r="AK7" s="38" t="s">
        <v>102</v>
      </c>
      <c r="AL7" s="38">
        <v>0</v>
      </c>
      <c r="AM7" s="38">
        <v>0</v>
      </c>
      <c r="AN7" s="38">
        <v>0</v>
      </c>
      <c r="AO7" s="38" t="s">
        <v>102</v>
      </c>
      <c r="AP7" s="38" t="s">
        <v>102</v>
      </c>
      <c r="AQ7" s="38">
        <v>110.77</v>
      </c>
      <c r="AR7" s="38">
        <v>109.51</v>
      </c>
      <c r="AS7" s="38">
        <v>112.88</v>
      </c>
      <c r="AT7" s="38">
        <v>88.06</v>
      </c>
      <c r="AU7" s="38" t="s">
        <v>102</v>
      </c>
      <c r="AV7" s="38" t="s">
        <v>102</v>
      </c>
      <c r="AW7" s="38">
        <v>44.01</v>
      </c>
      <c r="AX7" s="38">
        <v>52.74</v>
      </c>
      <c r="AY7" s="38">
        <v>58.99</v>
      </c>
      <c r="AZ7" s="38" t="s">
        <v>102</v>
      </c>
      <c r="BA7" s="38" t="s">
        <v>102</v>
      </c>
      <c r="BB7" s="38">
        <v>46.78</v>
      </c>
      <c r="BC7" s="38">
        <v>47.44</v>
      </c>
      <c r="BD7" s="38">
        <v>49.18</v>
      </c>
      <c r="BE7" s="38">
        <v>54.23</v>
      </c>
      <c r="BF7" s="38" t="s">
        <v>102</v>
      </c>
      <c r="BG7" s="38" t="s">
        <v>102</v>
      </c>
      <c r="BH7" s="38">
        <v>1004.78</v>
      </c>
      <c r="BI7" s="38">
        <v>1056.8900000000001</v>
      </c>
      <c r="BJ7" s="38">
        <v>983.03</v>
      </c>
      <c r="BK7" s="38" t="s">
        <v>102</v>
      </c>
      <c r="BL7" s="38" t="s">
        <v>102</v>
      </c>
      <c r="BM7" s="38">
        <v>1298.9100000000001</v>
      </c>
      <c r="BN7" s="38">
        <v>1243.71</v>
      </c>
      <c r="BO7" s="38">
        <v>1194.1500000000001</v>
      </c>
      <c r="BP7" s="38">
        <v>1209.4000000000001</v>
      </c>
      <c r="BQ7" s="38" t="s">
        <v>102</v>
      </c>
      <c r="BR7" s="38" t="s">
        <v>102</v>
      </c>
      <c r="BS7" s="38">
        <v>108.26</v>
      </c>
      <c r="BT7" s="38">
        <v>112.95</v>
      </c>
      <c r="BU7" s="38">
        <v>105.13</v>
      </c>
      <c r="BV7" s="38" t="s">
        <v>102</v>
      </c>
      <c r="BW7" s="38" t="s">
        <v>102</v>
      </c>
      <c r="BX7" s="38">
        <v>69.87</v>
      </c>
      <c r="BY7" s="38">
        <v>74.3</v>
      </c>
      <c r="BZ7" s="38">
        <v>72.260000000000005</v>
      </c>
      <c r="CA7" s="38">
        <v>74.48</v>
      </c>
      <c r="CB7" s="38" t="s">
        <v>102</v>
      </c>
      <c r="CC7" s="38" t="s">
        <v>102</v>
      </c>
      <c r="CD7" s="38">
        <v>145.15</v>
      </c>
      <c r="CE7" s="38">
        <v>137.19999999999999</v>
      </c>
      <c r="CF7" s="38">
        <v>148.47</v>
      </c>
      <c r="CG7" s="38" t="s">
        <v>102</v>
      </c>
      <c r="CH7" s="38" t="s">
        <v>102</v>
      </c>
      <c r="CI7" s="38">
        <v>234.96</v>
      </c>
      <c r="CJ7" s="38">
        <v>221.81</v>
      </c>
      <c r="CK7" s="38">
        <v>230.02</v>
      </c>
      <c r="CL7" s="38">
        <v>219.46</v>
      </c>
      <c r="CM7" s="38" t="s">
        <v>102</v>
      </c>
      <c r="CN7" s="38" t="s">
        <v>102</v>
      </c>
      <c r="CO7" s="38">
        <v>91.53</v>
      </c>
      <c r="CP7" s="38">
        <v>91.44</v>
      </c>
      <c r="CQ7" s="38">
        <v>92.73</v>
      </c>
      <c r="CR7" s="38" t="s">
        <v>102</v>
      </c>
      <c r="CS7" s="38" t="s">
        <v>102</v>
      </c>
      <c r="CT7" s="38">
        <v>42.9</v>
      </c>
      <c r="CU7" s="38">
        <v>43.36</v>
      </c>
      <c r="CV7" s="38">
        <v>42.56</v>
      </c>
      <c r="CW7" s="38">
        <v>42.82</v>
      </c>
      <c r="CX7" s="38" t="s">
        <v>102</v>
      </c>
      <c r="CY7" s="38" t="s">
        <v>102</v>
      </c>
      <c r="CZ7" s="38">
        <v>88.11</v>
      </c>
      <c r="DA7" s="38">
        <v>89.04</v>
      </c>
      <c r="DB7" s="38">
        <v>89.14</v>
      </c>
      <c r="DC7" s="38" t="s">
        <v>102</v>
      </c>
      <c r="DD7" s="38" t="s">
        <v>102</v>
      </c>
      <c r="DE7" s="38">
        <v>83.5</v>
      </c>
      <c r="DF7" s="38">
        <v>83.06</v>
      </c>
      <c r="DG7" s="38">
        <v>83.32</v>
      </c>
      <c r="DH7" s="38">
        <v>83.36</v>
      </c>
      <c r="DI7" s="38" t="s">
        <v>102</v>
      </c>
      <c r="DJ7" s="38" t="s">
        <v>102</v>
      </c>
      <c r="DK7" s="38">
        <v>2.98</v>
      </c>
      <c r="DL7" s="38">
        <v>5.84</v>
      </c>
      <c r="DM7" s="38">
        <v>8.4700000000000006</v>
      </c>
      <c r="DN7" s="38" t="s">
        <v>102</v>
      </c>
      <c r="DO7" s="38" t="s">
        <v>102</v>
      </c>
      <c r="DP7" s="38">
        <v>22.77</v>
      </c>
      <c r="DQ7" s="38">
        <v>23.93</v>
      </c>
      <c r="DR7" s="38">
        <v>24.68</v>
      </c>
      <c r="DS7" s="38">
        <v>24.88</v>
      </c>
      <c r="DT7" s="38" t="s">
        <v>102</v>
      </c>
      <c r="DU7" s="38" t="s">
        <v>102</v>
      </c>
      <c r="DV7" s="38">
        <v>0</v>
      </c>
      <c r="DW7" s="38">
        <v>0</v>
      </c>
      <c r="DX7" s="38">
        <v>0</v>
      </c>
      <c r="DY7" s="38" t="s">
        <v>102</v>
      </c>
      <c r="DZ7" s="38" t="s">
        <v>102</v>
      </c>
      <c r="EA7" s="38">
        <v>0</v>
      </c>
      <c r="EB7" s="38">
        <v>0</v>
      </c>
      <c r="EC7" s="38">
        <v>0.01</v>
      </c>
      <c r="ED7" s="38">
        <v>0.01</v>
      </c>
      <c r="EE7" s="38" t="s">
        <v>102</v>
      </c>
      <c r="EF7" s="38" t="s">
        <v>102</v>
      </c>
      <c r="EG7" s="38">
        <v>0.53</v>
      </c>
      <c r="EH7" s="38">
        <v>0.92</v>
      </c>
      <c r="EI7" s="38">
        <v>0.36</v>
      </c>
      <c r="EJ7" s="38" t="s">
        <v>102</v>
      </c>
      <c r="EK7" s="38" t="s">
        <v>102</v>
      </c>
      <c r="EL7" s="38">
        <v>0.09</v>
      </c>
      <c r="EM7" s="38">
        <v>0.09</v>
      </c>
      <c r="EN7" s="38">
        <v>0.13</v>
      </c>
      <c r="EO7" s="38">
        <v>0.12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2020-02-05T06:16:09Z</cp:lastPrinted>
  <dcterms:created xsi:type="dcterms:W3CDTF">2019-12-05T04:50:31Z</dcterms:created>
  <dcterms:modified xsi:type="dcterms:W3CDTF">2020-02-05T06:17:09Z</dcterms:modified>
  <cp:category/>
</cp:coreProperties>
</file>