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01\BH00$\05_理財係\11 公営企業\H31公営企業\03  経営比較分析表\20200109 経営比較分析表（H30決算）\3 市→県\06 守山市(〇)\"/>
    </mc:Choice>
  </mc:AlternateContent>
  <workbookProtection workbookAlgorithmName="SHA-512" workbookHashValue="Z1sSKTj9pnjwELuin2VegmoaS10VZHD2wzR1/KcffWbWv5S3W22sOonXUOhdF5zXDNlQ1jhA8tTU2utN6OG/YA==" workbookSaltValue="15ZJghDpVZMBb1ioooTYE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P10" i="4"/>
  <c r="I10" i="4"/>
  <c r="B10" i="4"/>
  <c r="AT8" i="4"/>
  <c r="AL8" i="4"/>
  <c r="AD8" i="4"/>
  <c r="P8" i="4"/>
  <c r="I8" i="4"/>
  <c r="B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<sst xmlns="http://schemas.openxmlformats.org/spreadsheetml/2006/main" count="228" uniqueCount="114">
  <si>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</si>
  <si>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</si>
  <si>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</si>
  <si>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</si>
  <si>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</si>
  <si>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</si>
  <si>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</si>
  <si>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</si>
  <si>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</si>
  <si>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</si>
  <si>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</si>
  <si>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</si>
  <si>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</si>
  <si>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</si>
  <si>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</si>
  <si>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</si>
  <si>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</si>
  <si>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</si>
  <si>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</si>
  <si>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</si>
  <si>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</si>
  <si>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</si>
  <si>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</si>
  <si>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</si>
  <si>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</si>
  <si>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</si>
  <si>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</si>
  <si>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</si>
  <si>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</si>
  <si>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</si>
  <si>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</si>
  <si>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</si>
  <si>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</si>
  <si>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</si>
  <si>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</si>
  <si>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</si>
  <si>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</si>
  <si>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</si>
  <si>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</si>
  <si>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</si>
  <si>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</si>
  <si>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</si>
  <si>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</si>
  <si>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</si>
  <si>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</si>
  <si>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</si>
  <si>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</si>
  <si>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</si>
  <si>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</si>
  <si>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</si>
  <si>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</si>
  <si>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</si>
  <si>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</si>
  <si>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</si>
  <si>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</si>
  <si>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</si>
  <si>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</si>
  <si>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</si>
  <si>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</si>
  <si>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</si>
  <si>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</si>
  <si>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</si>
  <si>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</si>
  <si>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</si>
  <si>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</si>
  <si>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</si>
  <si>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</si>
  <si>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</si>
  <si>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</si>
  <si>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</si>
  <si>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</si>
  <si>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</si>
  <si>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</si>
  <si>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</si>
  <si>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</si>
  <si>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</si>
  <si>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</si>
  <si>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</si>
  <si>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</si>
  <si>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</si>
  <si>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</si>
  <si>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</si>
  <si>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</si>
  <si>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</si>
  <si>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</si>
  <si>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</si>
  <si>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</si>
  <si>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</si>
  <si>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</si>
  <si>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</si>
  <si>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</si>
  <si>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</si>
  <si>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</si>
  <si>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</si>
  <si>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</si>
  <si>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</si>
  <si>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</si>
  <si>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</si>
  <si>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守山市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</si>
  <si>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</si>
  <si>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</si>
  <si>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</si>
  <si>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</si>
  <si>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</si>
  <si>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</si>
  <si>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</si>
  <si>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</si>
  <si>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</si>
  <si>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</si>
  <si>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</si>
  <si>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</si>
  <si>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①収益的収支比率は100％を割り込んでおり、一般会計からの繰入金等の使用料収入以外の収入に依存している状況である。
④企業債残高対事業規模比率は減少傾向であり、類似団体と比較しても低い水準である。
⑤平成29年度より使用料を平均9.1%上げたことにより、経費回収率は若干の上昇が見られるが、一般会計からの繰入金等に大きく依存している状況である。
⑥汚水処理原価は類似団体と比べて高い状況である。人口増加が見込めないなか、維持管理費の削減が必要である。
⑦⑧水洗化率は類似団体と比較し高い水準であり普及が進んでいるが、施設利用率は汚水量の減少に伴い減少傾向で、施設能力が過大となっている。</t>
    <rPh sb="22" eb="24">
      <t>イッパン</t>
    </rPh>
    <rPh sb="24" eb="26">
      <t>カイケイ</t>
    </rPh>
    <rPh sb="29" eb="31">
      <t>クリイレ</t>
    </rPh>
    <rPh sb="31" eb="32">
      <t>キン</t>
    </rPh>
    <rPh sb="32" eb="33">
      <t>トウ</t>
    </rPh>
    <rPh sb="34" eb="37">
      <t>シヨウリョウ</t>
    </rPh>
    <rPh sb="37" eb="39">
      <t>シュウニュウ</t>
    </rPh>
    <rPh sb="39" eb="41">
      <t>イガイ</t>
    </rPh>
    <rPh sb="42" eb="44">
      <t>シュウニュウ</t>
    </rPh>
    <rPh sb="45" eb="47">
      <t>イゾン</t>
    </rPh>
    <rPh sb="51" eb="53">
      <t>ジョウキョウ</t>
    </rPh>
    <rPh sb="72" eb="74">
      <t>ゲンショウ</t>
    </rPh>
    <rPh sb="74" eb="76">
      <t>ケイコウ</t>
    </rPh>
    <rPh sb="80" eb="82">
      <t>ルイジ</t>
    </rPh>
    <rPh sb="82" eb="84">
      <t>ダンタイ</t>
    </rPh>
    <rPh sb="85" eb="87">
      <t>ヒカク</t>
    </rPh>
    <rPh sb="90" eb="91">
      <t>ヒク</t>
    </rPh>
    <rPh sb="92" eb="94">
      <t>スイジュン</t>
    </rPh>
    <rPh sb="100" eb="102">
      <t>ヘイセイ</t>
    </rPh>
    <rPh sb="104" eb="106">
      <t>ネンド</t>
    </rPh>
    <rPh sb="108" eb="111">
      <t>シヨウリョウ</t>
    </rPh>
    <rPh sb="112" eb="114">
      <t>ヘイキン</t>
    </rPh>
    <rPh sb="118" eb="119">
      <t>ア</t>
    </rPh>
    <rPh sb="127" eb="129">
      <t>ケイヒ</t>
    </rPh>
    <rPh sb="129" eb="131">
      <t>カイシュウ</t>
    </rPh>
    <rPh sb="131" eb="132">
      <t>リツ</t>
    </rPh>
    <rPh sb="133" eb="135">
      <t>ジャッカン</t>
    </rPh>
    <rPh sb="136" eb="138">
      <t>ジョウショウ</t>
    </rPh>
    <rPh sb="139" eb="140">
      <t>ミ</t>
    </rPh>
    <rPh sb="145" eb="147">
      <t>イッパン</t>
    </rPh>
    <rPh sb="147" eb="149">
      <t>カイケイ</t>
    </rPh>
    <rPh sb="152" eb="154">
      <t>クリイレ</t>
    </rPh>
    <rPh sb="154" eb="155">
      <t>キン</t>
    </rPh>
    <rPh sb="155" eb="156">
      <t>トウ</t>
    </rPh>
    <rPh sb="157" eb="158">
      <t>オオ</t>
    </rPh>
    <rPh sb="160" eb="162">
      <t>イゾン</t>
    </rPh>
    <rPh sb="166" eb="168">
      <t>ジョウキョウ</t>
    </rPh>
    <rPh sb="174" eb="176">
      <t>オスイ</t>
    </rPh>
    <rPh sb="176" eb="178">
      <t>ショリ</t>
    </rPh>
    <rPh sb="178" eb="180">
      <t>ゲンカ</t>
    </rPh>
    <rPh sb="181" eb="183">
      <t>ルイジ</t>
    </rPh>
    <rPh sb="183" eb="185">
      <t>ダンタイ</t>
    </rPh>
    <rPh sb="186" eb="187">
      <t>クラ</t>
    </rPh>
    <rPh sb="189" eb="190">
      <t>タカ</t>
    </rPh>
    <rPh sb="191" eb="193">
      <t>ジョウキョウ</t>
    </rPh>
    <rPh sb="197" eb="199">
      <t>ジンコウ</t>
    </rPh>
    <rPh sb="199" eb="201">
      <t>ゾウカ</t>
    </rPh>
    <rPh sb="202" eb="204">
      <t>ミコ</t>
    </rPh>
    <rPh sb="210" eb="212">
      <t>イジ</t>
    </rPh>
    <rPh sb="212" eb="214">
      <t>カンリ</t>
    </rPh>
    <rPh sb="214" eb="215">
      <t>ヒ</t>
    </rPh>
    <rPh sb="216" eb="218">
      <t>サクゲン</t>
    </rPh>
    <rPh sb="219" eb="221">
      <t>ヒツヨウ</t>
    </rPh>
    <rPh sb="275" eb="277">
      <t>ケイコウ</t>
    </rPh>
    <phoneticPr fontId="4"/>
  </si>
  <si>
    <r>
      <t>　</t>
    </r>
    <r>
      <rPr>
        <sz val="11"/>
        <rFont val="ＭＳ ゴシック"/>
        <family val="3"/>
        <charset val="128"/>
      </rPr>
      <t>管渠改善率は管路敷設からの経過年数が短く、現在のところ更新を認識するまでには至っていないが、将来的な更新需要について把握が必要である。</t>
    </r>
    <phoneticPr fontId="4"/>
  </si>
  <si>
    <t>　使用料改定を実施したものの使用料収入の確保、維持管理費の削減を行い、引き続き経営改善を検討する必要がある。
　また、現在取り組んでいる処理施設の廃止・公共下水道への接続替えを計画的に進め、運営経費の削減を図る必要がある。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</si>
</sst>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E80-4D2F-90CC-55819F69798D}"/>
            </c:ext>
          </c:extLst>
        </c:ser>
        <c:dLbls>
          <c:showLegendKey val="0"/>
          <c:showVal val="0"/>
          <c:showCatName val="0"/>
          <c:showSerName val="0"/>
          <c:showPercent val="0"/>
          <c:showBubbleSize val="0"/>
        </c:dLbls>
        <c:gapWidth val="150"/>
        <c:axId val="-461016624"/>
        <c:axId val="-461016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xmlns:c16r2="http://schemas.microsoft.com/office/drawing/2015/06/chart">
            <c:ext xmlns:c16="http://schemas.microsoft.com/office/drawing/2014/chart" uri="{C3380CC4-5D6E-409C-BE32-E72D297353CC}">
              <c16:uniqueId val="{00000001-CE80-4D2F-90CC-55819F69798D}"/>
            </c:ext>
          </c:extLst>
        </c:ser>
        <c:dLbls>
          <c:showLegendKey val="0"/>
          <c:showVal val="0"/>
          <c:showCatName val="0"/>
          <c:showSerName val="0"/>
          <c:showPercent val="0"/>
          <c:showBubbleSize val="0"/>
        </c:dLbls>
        <c:marker val="1"/>
        <c:smooth val="0"/>
        <c:axId val="-461016624"/>
        <c:axId val="-461016080"/>
      </c:lineChart>
      <c:dateAx>
        <c:axId val="-461016624"/>
        <c:scaling>
          <c:orientation val="minMax"/>
        </c:scaling>
        <c:delete val="1"/>
        <c:axPos val="b"/>
        <c:numFmt formatCode="ge" sourceLinked="1"/>
        <c:majorTickMark val="none"/>
        <c:minorTickMark val="none"/>
        <c:tickLblPos val="none"/>
        <c:crossAx val="-461016080"/>
        <c:crosses val="autoZero"/>
        <c:auto val="1"/>
        <c:lblOffset val="100"/>
        <c:baseTimeUnit val="years"/>
      </c:dateAx>
      <c:valAx>
        <c:axId val="-46101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101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50.57</c:v>
                </c:pt>
                <c:pt idx="1">
                  <c:v>50.83</c:v>
                </c:pt>
                <c:pt idx="2">
                  <c:v>49.48</c:v>
                </c:pt>
                <c:pt idx="3">
                  <c:v>48.4</c:v>
                </c:pt>
                <c:pt idx="4">
                  <c:v>48.03</c:v>
                </c:pt>
              </c:numCache>
            </c:numRef>
          </c:val>
          <c:extLst xmlns:c16r2="http://schemas.microsoft.com/office/drawing/2015/06/chart">
            <c:ext xmlns:c16="http://schemas.microsoft.com/office/drawing/2014/chart" uri="{C3380CC4-5D6E-409C-BE32-E72D297353CC}">
              <c16:uniqueId val="{00000000-9C8A-4394-BA8E-2A08D7586E02}"/>
            </c:ext>
          </c:extLst>
        </c:ser>
        <c:dLbls>
          <c:showLegendKey val="0"/>
          <c:showVal val="0"/>
          <c:showCatName val="0"/>
          <c:showSerName val="0"/>
          <c:showPercent val="0"/>
          <c:showBubbleSize val="0"/>
        </c:dLbls>
        <c:gapWidth val="150"/>
        <c:axId val="-467193040"/>
        <c:axId val="-467199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xmlns:c16r2="http://schemas.microsoft.com/office/drawing/2015/06/chart">
            <c:ext xmlns:c16="http://schemas.microsoft.com/office/drawing/2014/chart" uri="{C3380CC4-5D6E-409C-BE32-E72D297353CC}">
              <c16:uniqueId val="{00000001-9C8A-4394-BA8E-2A08D7586E02}"/>
            </c:ext>
          </c:extLst>
        </c:ser>
        <c:dLbls>
          <c:showLegendKey val="0"/>
          <c:showVal val="0"/>
          <c:showCatName val="0"/>
          <c:showSerName val="0"/>
          <c:showPercent val="0"/>
          <c:showBubbleSize val="0"/>
        </c:dLbls>
        <c:marker val="1"/>
        <c:smooth val="0"/>
        <c:axId val="-467193040"/>
        <c:axId val="-467199568"/>
      </c:lineChart>
      <c:dateAx>
        <c:axId val="-467193040"/>
        <c:scaling>
          <c:orientation val="minMax"/>
        </c:scaling>
        <c:delete val="1"/>
        <c:axPos val="b"/>
        <c:numFmt formatCode="ge" sourceLinked="1"/>
        <c:majorTickMark val="none"/>
        <c:minorTickMark val="none"/>
        <c:tickLblPos val="none"/>
        <c:crossAx val="-467199568"/>
        <c:crosses val="autoZero"/>
        <c:auto val="1"/>
        <c:lblOffset val="100"/>
        <c:baseTimeUnit val="years"/>
      </c:dateAx>
      <c:valAx>
        <c:axId val="-46719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719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91.53</c:v>
                </c:pt>
                <c:pt idx="1">
                  <c:v>91.67</c:v>
                </c:pt>
                <c:pt idx="2">
                  <c:v>91.78</c:v>
                </c:pt>
                <c:pt idx="3">
                  <c:v>91.62</c:v>
                </c:pt>
                <c:pt idx="4">
                  <c:v>92.07</c:v>
                </c:pt>
              </c:numCache>
            </c:numRef>
          </c:val>
          <c:extLst xmlns:c16r2="http://schemas.microsoft.com/office/drawing/2015/06/chart">
            <c:ext xmlns:c16="http://schemas.microsoft.com/office/drawing/2014/chart" uri="{C3380CC4-5D6E-409C-BE32-E72D297353CC}">
              <c16:uniqueId val="{00000000-E6D7-4654-AFBE-6D2430B3E03C}"/>
            </c:ext>
          </c:extLst>
        </c:ser>
        <c:dLbls>
          <c:showLegendKey val="0"/>
          <c:showVal val="0"/>
          <c:showCatName val="0"/>
          <c:showSerName val="0"/>
          <c:showPercent val="0"/>
          <c:showBubbleSize val="0"/>
        </c:dLbls>
        <c:gapWidth val="150"/>
        <c:axId val="-467204464"/>
        <c:axId val="-467191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xmlns:c16r2="http://schemas.microsoft.com/office/drawing/2015/06/chart">
            <c:ext xmlns:c16="http://schemas.microsoft.com/office/drawing/2014/chart" uri="{C3380CC4-5D6E-409C-BE32-E72D297353CC}">
              <c16:uniqueId val="{00000001-E6D7-4654-AFBE-6D2430B3E03C}"/>
            </c:ext>
          </c:extLst>
        </c:ser>
        <c:dLbls>
          <c:showLegendKey val="0"/>
          <c:showVal val="0"/>
          <c:showCatName val="0"/>
          <c:showSerName val="0"/>
          <c:showPercent val="0"/>
          <c:showBubbleSize val="0"/>
        </c:dLbls>
        <c:marker val="1"/>
        <c:smooth val="0"/>
        <c:axId val="-467204464"/>
        <c:axId val="-467191952"/>
      </c:lineChart>
      <c:dateAx>
        <c:axId val="-467204464"/>
        <c:scaling>
          <c:orientation val="minMax"/>
        </c:scaling>
        <c:delete val="1"/>
        <c:axPos val="b"/>
        <c:numFmt formatCode="ge" sourceLinked="1"/>
        <c:majorTickMark val="none"/>
        <c:minorTickMark val="none"/>
        <c:tickLblPos val="none"/>
        <c:crossAx val="-467191952"/>
        <c:crosses val="autoZero"/>
        <c:auto val="1"/>
        <c:lblOffset val="100"/>
        <c:baseTimeUnit val="years"/>
      </c:dateAx>
      <c:valAx>
        <c:axId val="-46719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720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73.83</c:v>
                </c:pt>
                <c:pt idx="1">
                  <c:v>73.400000000000006</c:v>
                </c:pt>
                <c:pt idx="2">
                  <c:v>74.790000000000006</c:v>
                </c:pt>
                <c:pt idx="3">
                  <c:v>70.58</c:v>
                </c:pt>
                <c:pt idx="4">
                  <c:v>71.39</c:v>
                </c:pt>
              </c:numCache>
            </c:numRef>
          </c:val>
          <c:extLst xmlns:c16r2="http://schemas.microsoft.com/office/drawing/2015/06/chart">
            <c:ext xmlns:c16="http://schemas.microsoft.com/office/drawing/2014/chart" uri="{C3380CC4-5D6E-409C-BE32-E72D297353CC}">
              <c16:uniqueId val="{00000000-DC62-4576-8712-B43711B13185}"/>
            </c:ext>
          </c:extLst>
        </c:ser>
        <c:dLbls>
          <c:showLegendKey val="0"/>
          <c:showVal val="0"/>
          <c:showCatName val="0"/>
          <c:showSerName val="0"/>
          <c:showPercent val="0"/>
          <c:showBubbleSize val="0"/>
        </c:dLbls>
        <c:gapWidth val="150"/>
        <c:axId val="-461013904"/>
        <c:axId val="-466007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C62-4576-8712-B43711B13185}"/>
            </c:ext>
          </c:extLst>
        </c:ser>
        <c:dLbls>
          <c:showLegendKey val="0"/>
          <c:showVal val="0"/>
          <c:showCatName val="0"/>
          <c:showSerName val="0"/>
          <c:showPercent val="0"/>
          <c:showBubbleSize val="0"/>
        </c:dLbls>
        <c:marker val="1"/>
        <c:smooth val="0"/>
        <c:axId val="-461013904"/>
        <c:axId val="-466007872"/>
      </c:lineChart>
      <c:dateAx>
        <c:axId val="-461013904"/>
        <c:scaling>
          <c:orientation val="minMax"/>
        </c:scaling>
        <c:delete val="1"/>
        <c:axPos val="b"/>
        <c:numFmt formatCode="ge" sourceLinked="1"/>
        <c:majorTickMark val="none"/>
        <c:minorTickMark val="none"/>
        <c:tickLblPos val="none"/>
        <c:crossAx val="-466007872"/>
        <c:crosses val="autoZero"/>
        <c:auto val="1"/>
        <c:lblOffset val="100"/>
        <c:baseTimeUnit val="years"/>
      </c:dateAx>
      <c:valAx>
        <c:axId val="-46600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101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54F-4F0A-B634-487C3A61DBC8}"/>
            </c:ext>
          </c:extLst>
        </c:ser>
        <c:dLbls>
          <c:showLegendKey val="0"/>
          <c:showVal val="0"/>
          <c:showCatName val="0"/>
          <c:showSerName val="0"/>
          <c:showPercent val="0"/>
          <c:showBubbleSize val="0"/>
        </c:dLbls>
        <c:gapWidth val="150"/>
        <c:axId val="-465996448"/>
        <c:axId val="-46600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54F-4F0A-B634-487C3A61DBC8}"/>
            </c:ext>
          </c:extLst>
        </c:ser>
        <c:dLbls>
          <c:showLegendKey val="0"/>
          <c:showVal val="0"/>
          <c:showCatName val="0"/>
          <c:showSerName val="0"/>
          <c:showPercent val="0"/>
          <c:showBubbleSize val="0"/>
        </c:dLbls>
        <c:marker val="1"/>
        <c:smooth val="0"/>
        <c:axId val="-465996448"/>
        <c:axId val="-466005152"/>
      </c:lineChart>
      <c:dateAx>
        <c:axId val="-465996448"/>
        <c:scaling>
          <c:orientation val="minMax"/>
        </c:scaling>
        <c:delete val="1"/>
        <c:axPos val="b"/>
        <c:numFmt formatCode="ge" sourceLinked="1"/>
        <c:majorTickMark val="none"/>
        <c:minorTickMark val="none"/>
        <c:tickLblPos val="none"/>
        <c:crossAx val="-466005152"/>
        <c:crosses val="autoZero"/>
        <c:auto val="1"/>
        <c:lblOffset val="100"/>
        <c:baseTimeUnit val="years"/>
      </c:dateAx>
      <c:valAx>
        <c:axId val="-46600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599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D58-4975-B3D3-E4463A0C7A93}"/>
            </c:ext>
          </c:extLst>
        </c:ser>
        <c:dLbls>
          <c:showLegendKey val="0"/>
          <c:showVal val="0"/>
          <c:showCatName val="0"/>
          <c:showSerName val="0"/>
          <c:showPercent val="0"/>
          <c:showBubbleSize val="0"/>
        </c:dLbls>
        <c:gapWidth val="150"/>
        <c:axId val="-466002432"/>
        <c:axId val="-46599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D58-4975-B3D3-E4463A0C7A93}"/>
            </c:ext>
          </c:extLst>
        </c:ser>
        <c:dLbls>
          <c:showLegendKey val="0"/>
          <c:showVal val="0"/>
          <c:showCatName val="0"/>
          <c:showSerName val="0"/>
          <c:showPercent val="0"/>
          <c:showBubbleSize val="0"/>
        </c:dLbls>
        <c:marker val="1"/>
        <c:smooth val="0"/>
        <c:axId val="-466002432"/>
        <c:axId val="-465997536"/>
      </c:lineChart>
      <c:dateAx>
        <c:axId val="-466002432"/>
        <c:scaling>
          <c:orientation val="minMax"/>
        </c:scaling>
        <c:delete val="1"/>
        <c:axPos val="b"/>
        <c:numFmt formatCode="ge" sourceLinked="1"/>
        <c:majorTickMark val="none"/>
        <c:minorTickMark val="none"/>
        <c:tickLblPos val="none"/>
        <c:crossAx val="-465997536"/>
        <c:crosses val="autoZero"/>
        <c:auto val="1"/>
        <c:lblOffset val="100"/>
        <c:baseTimeUnit val="years"/>
      </c:dateAx>
      <c:valAx>
        <c:axId val="-46599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600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545-438B-92ED-59733C68B15F}"/>
            </c:ext>
          </c:extLst>
        </c:ser>
        <c:dLbls>
          <c:showLegendKey val="0"/>
          <c:showVal val="0"/>
          <c:showCatName val="0"/>
          <c:showSerName val="0"/>
          <c:showPercent val="0"/>
          <c:showBubbleSize val="0"/>
        </c:dLbls>
        <c:gapWidth val="150"/>
        <c:axId val="-542525408"/>
        <c:axId val="-76661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545-438B-92ED-59733C68B15F}"/>
            </c:ext>
          </c:extLst>
        </c:ser>
        <c:dLbls>
          <c:showLegendKey val="0"/>
          <c:showVal val="0"/>
          <c:showCatName val="0"/>
          <c:showSerName val="0"/>
          <c:showPercent val="0"/>
          <c:showBubbleSize val="0"/>
        </c:dLbls>
        <c:marker val="1"/>
        <c:smooth val="0"/>
        <c:axId val="-542525408"/>
        <c:axId val="-766614528"/>
      </c:lineChart>
      <c:dateAx>
        <c:axId val="-542525408"/>
        <c:scaling>
          <c:orientation val="minMax"/>
        </c:scaling>
        <c:delete val="1"/>
        <c:axPos val="b"/>
        <c:numFmt formatCode="ge" sourceLinked="1"/>
        <c:majorTickMark val="none"/>
        <c:minorTickMark val="none"/>
        <c:tickLblPos val="none"/>
        <c:crossAx val="-766614528"/>
        <c:crosses val="autoZero"/>
        <c:auto val="1"/>
        <c:lblOffset val="100"/>
        <c:baseTimeUnit val="years"/>
      </c:dateAx>
      <c:valAx>
        <c:axId val="-76661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252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FB0-4D02-9EDF-AEA8269F8165}"/>
            </c:ext>
          </c:extLst>
        </c:ser>
        <c:dLbls>
          <c:showLegendKey val="0"/>
          <c:showVal val="0"/>
          <c:showCatName val="0"/>
          <c:showSerName val="0"/>
          <c:showPercent val="0"/>
          <c:showBubbleSize val="0"/>
        </c:dLbls>
        <c:gapWidth val="150"/>
        <c:axId val="-467189232"/>
        <c:axId val="-46719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FB0-4D02-9EDF-AEA8269F8165}"/>
            </c:ext>
          </c:extLst>
        </c:ser>
        <c:dLbls>
          <c:showLegendKey val="0"/>
          <c:showVal val="0"/>
          <c:showCatName val="0"/>
          <c:showSerName val="0"/>
          <c:showPercent val="0"/>
          <c:showBubbleSize val="0"/>
        </c:dLbls>
        <c:marker val="1"/>
        <c:smooth val="0"/>
        <c:axId val="-467189232"/>
        <c:axId val="-467196304"/>
      </c:lineChart>
      <c:dateAx>
        <c:axId val="-467189232"/>
        <c:scaling>
          <c:orientation val="minMax"/>
        </c:scaling>
        <c:delete val="1"/>
        <c:axPos val="b"/>
        <c:numFmt formatCode="ge" sourceLinked="1"/>
        <c:majorTickMark val="none"/>
        <c:minorTickMark val="none"/>
        <c:tickLblPos val="none"/>
        <c:crossAx val="-467196304"/>
        <c:crosses val="autoZero"/>
        <c:auto val="1"/>
        <c:lblOffset val="100"/>
        <c:baseTimeUnit val="years"/>
      </c:dateAx>
      <c:valAx>
        <c:axId val="-46719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718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1438.54</c:v>
                </c:pt>
                <c:pt idx="1">
                  <c:v>1649.54</c:v>
                </c:pt>
                <c:pt idx="2">
                  <c:v>817.94</c:v>
                </c:pt>
                <c:pt idx="3">
                  <c:v>787.46</c:v>
                </c:pt>
                <c:pt idx="4">
                  <c:v>680.55</c:v>
                </c:pt>
              </c:numCache>
            </c:numRef>
          </c:val>
          <c:extLst xmlns:c16r2="http://schemas.microsoft.com/office/drawing/2015/06/chart">
            <c:ext xmlns:c16="http://schemas.microsoft.com/office/drawing/2014/chart" uri="{C3380CC4-5D6E-409C-BE32-E72D297353CC}">
              <c16:uniqueId val="{00000000-CA1A-48E5-AE5E-D3B3D111A1C8}"/>
            </c:ext>
          </c:extLst>
        </c:ser>
        <c:dLbls>
          <c:showLegendKey val="0"/>
          <c:showVal val="0"/>
          <c:showCatName val="0"/>
          <c:showSerName val="0"/>
          <c:showPercent val="0"/>
          <c:showBubbleSize val="0"/>
        </c:dLbls>
        <c:gapWidth val="150"/>
        <c:axId val="-467190864"/>
        <c:axId val="-467195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xmlns:c16r2="http://schemas.microsoft.com/office/drawing/2015/06/chart">
            <c:ext xmlns:c16="http://schemas.microsoft.com/office/drawing/2014/chart" uri="{C3380CC4-5D6E-409C-BE32-E72D297353CC}">
              <c16:uniqueId val="{00000001-CA1A-48E5-AE5E-D3B3D111A1C8}"/>
            </c:ext>
          </c:extLst>
        </c:ser>
        <c:dLbls>
          <c:showLegendKey val="0"/>
          <c:showVal val="0"/>
          <c:showCatName val="0"/>
          <c:showSerName val="0"/>
          <c:showPercent val="0"/>
          <c:showBubbleSize val="0"/>
        </c:dLbls>
        <c:marker val="1"/>
        <c:smooth val="0"/>
        <c:axId val="-467190864"/>
        <c:axId val="-467195760"/>
      </c:lineChart>
      <c:dateAx>
        <c:axId val="-467190864"/>
        <c:scaling>
          <c:orientation val="minMax"/>
        </c:scaling>
        <c:delete val="1"/>
        <c:axPos val="b"/>
        <c:numFmt formatCode="ge" sourceLinked="1"/>
        <c:majorTickMark val="none"/>
        <c:minorTickMark val="none"/>
        <c:tickLblPos val="none"/>
        <c:crossAx val="-467195760"/>
        <c:crosses val="autoZero"/>
        <c:auto val="1"/>
        <c:lblOffset val="100"/>
        <c:baseTimeUnit val="years"/>
      </c:dateAx>
      <c:valAx>
        <c:axId val="-46719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719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29.05</c:v>
                </c:pt>
                <c:pt idx="1">
                  <c:v>25.95</c:v>
                </c:pt>
                <c:pt idx="2">
                  <c:v>26.02</c:v>
                </c:pt>
                <c:pt idx="3">
                  <c:v>29.93</c:v>
                </c:pt>
                <c:pt idx="4">
                  <c:v>28.82</c:v>
                </c:pt>
              </c:numCache>
            </c:numRef>
          </c:val>
          <c:extLst xmlns:c16r2="http://schemas.microsoft.com/office/drawing/2015/06/chart">
            <c:ext xmlns:c16="http://schemas.microsoft.com/office/drawing/2014/chart" uri="{C3380CC4-5D6E-409C-BE32-E72D297353CC}">
              <c16:uniqueId val="{00000000-4EFC-4FDF-970E-338B7BC19496}"/>
            </c:ext>
          </c:extLst>
        </c:ser>
        <c:dLbls>
          <c:showLegendKey val="0"/>
          <c:showVal val="0"/>
          <c:showCatName val="0"/>
          <c:showSerName val="0"/>
          <c:showPercent val="0"/>
          <c:showBubbleSize val="0"/>
        </c:dLbls>
        <c:gapWidth val="150"/>
        <c:axId val="-467194672"/>
        <c:axId val="-467194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xmlns:c16r2="http://schemas.microsoft.com/office/drawing/2015/06/chart">
            <c:ext xmlns:c16="http://schemas.microsoft.com/office/drawing/2014/chart" uri="{C3380CC4-5D6E-409C-BE32-E72D297353CC}">
              <c16:uniqueId val="{00000001-4EFC-4FDF-970E-338B7BC19496}"/>
            </c:ext>
          </c:extLst>
        </c:ser>
        <c:dLbls>
          <c:showLegendKey val="0"/>
          <c:showVal val="0"/>
          <c:showCatName val="0"/>
          <c:showSerName val="0"/>
          <c:showPercent val="0"/>
          <c:showBubbleSize val="0"/>
        </c:dLbls>
        <c:marker val="1"/>
        <c:smooth val="0"/>
        <c:axId val="-467194672"/>
        <c:axId val="-467194128"/>
      </c:lineChart>
      <c:dateAx>
        <c:axId val="-467194672"/>
        <c:scaling>
          <c:orientation val="minMax"/>
        </c:scaling>
        <c:delete val="1"/>
        <c:axPos val="b"/>
        <c:numFmt formatCode="ge" sourceLinked="1"/>
        <c:majorTickMark val="none"/>
        <c:minorTickMark val="none"/>
        <c:tickLblPos val="none"/>
        <c:crossAx val="-467194128"/>
        <c:crosses val="autoZero"/>
        <c:auto val="1"/>
        <c:lblOffset val="100"/>
        <c:baseTimeUnit val="years"/>
      </c:dateAx>
      <c:valAx>
        <c:axId val="-46719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719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436.03</c:v>
                </c:pt>
                <c:pt idx="1">
                  <c:v>427.21</c:v>
                </c:pt>
                <c:pt idx="2">
                  <c:v>565.22</c:v>
                </c:pt>
                <c:pt idx="3">
                  <c:v>461.11</c:v>
                </c:pt>
                <c:pt idx="4">
                  <c:v>477.47</c:v>
                </c:pt>
              </c:numCache>
            </c:numRef>
          </c:val>
          <c:extLst xmlns:c16r2="http://schemas.microsoft.com/office/drawing/2015/06/chart">
            <c:ext xmlns:c16="http://schemas.microsoft.com/office/drawing/2014/chart" uri="{C3380CC4-5D6E-409C-BE32-E72D297353CC}">
              <c16:uniqueId val="{00000000-7A8D-4B54-A88E-ECC4504AF17D}"/>
            </c:ext>
          </c:extLst>
        </c:ser>
        <c:dLbls>
          <c:showLegendKey val="0"/>
          <c:showVal val="0"/>
          <c:showCatName val="0"/>
          <c:showSerName val="0"/>
          <c:showPercent val="0"/>
          <c:showBubbleSize val="0"/>
        </c:dLbls>
        <c:gapWidth val="150"/>
        <c:axId val="-467192496"/>
        <c:axId val="-467193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xmlns:c16r2="http://schemas.microsoft.com/office/drawing/2015/06/chart">
            <c:ext xmlns:c16="http://schemas.microsoft.com/office/drawing/2014/chart" uri="{C3380CC4-5D6E-409C-BE32-E72D297353CC}">
              <c16:uniqueId val="{00000001-7A8D-4B54-A88E-ECC4504AF17D}"/>
            </c:ext>
          </c:extLst>
        </c:ser>
        <c:dLbls>
          <c:showLegendKey val="0"/>
          <c:showVal val="0"/>
          <c:showCatName val="0"/>
          <c:showSerName val="0"/>
          <c:showPercent val="0"/>
          <c:showBubbleSize val="0"/>
        </c:dLbls>
        <c:marker val="1"/>
        <c:smooth val="0"/>
        <c:axId val="-467192496"/>
        <c:axId val="-467193584"/>
      </c:lineChart>
      <c:dateAx>
        <c:axId val="-467192496"/>
        <c:scaling>
          <c:orientation val="minMax"/>
        </c:scaling>
        <c:delete val="1"/>
        <c:axPos val="b"/>
        <c:numFmt formatCode="ge" sourceLinked="1"/>
        <c:majorTickMark val="none"/>
        <c:minorTickMark val="none"/>
        <c:tickLblPos val="none"/>
        <c:crossAx val="-467193584"/>
        <c:crosses val="autoZero"/>
        <c:auto val="1"/>
        <c:lblOffset val="100"/>
        <c:baseTimeUnit val="years"/>
      </c:dateAx>
      <c:valAx>
        <c:axId val="-46719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719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滋賀県　守山市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83151</v>
      </c>
      <c r="AM8" s="69"/>
      <c r="AN8" s="69"/>
      <c r="AO8" s="69"/>
      <c r="AP8" s="69"/>
      <c r="AQ8" s="69"/>
      <c r="AR8" s="69"/>
      <c r="AS8" s="69"/>
      <c r="AT8" s="68">
        <f>データ!T6</f>
        <v>55.74</v>
      </c>
      <c r="AU8" s="68"/>
      <c r="AV8" s="68"/>
      <c r="AW8" s="68"/>
      <c r="AX8" s="68"/>
      <c r="AY8" s="68"/>
      <c r="AZ8" s="68"/>
      <c r="BA8" s="68"/>
      <c r="BB8" s="68">
        <f>データ!U6</f>
        <v>1491.77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4.5</v>
      </c>
      <c r="Q10" s="68"/>
      <c r="R10" s="68"/>
      <c r="S10" s="68"/>
      <c r="T10" s="68"/>
      <c r="U10" s="68"/>
      <c r="V10" s="68"/>
      <c r="W10" s="68">
        <f>データ!Q6</f>
        <v>99.25</v>
      </c>
      <c r="X10" s="68"/>
      <c r="Y10" s="68"/>
      <c r="Z10" s="68"/>
      <c r="AA10" s="68"/>
      <c r="AB10" s="68"/>
      <c r="AC10" s="68"/>
      <c r="AD10" s="69">
        <f>データ!R6</f>
        <v>2595</v>
      </c>
      <c r="AE10" s="69"/>
      <c r="AF10" s="69"/>
      <c r="AG10" s="69"/>
      <c r="AH10" s="69"/>
      <c r="AI10" s="69"/>
      <c r="AJ10" s="69"/>
      <c r="AK10" s="2"/>
      <c r="AL10" s="69">
        <f>データ!V6</f>
        <v>3745</v>
      </c>
      <c r="AM10" s="69"/>
      <c r="AN10" s="69"/>
      <c r="AO10" s="69"/>
      <c r="AP10" s="69"/>
      <c r="AQ10" s="69"/>
      <c r="AR10" s="69"/>
      <c r="AS10" s="69"/>
      <c r="AT10" s="68">
        <f>データ!W6</f>
        <v>1.08</v>
      </c>
      <c r="AU10" s="68"/>
      <c r="AV10" s="68"/>
      <c r="AW10" s="68"/>
      <c r="AX10" s="68"/>
      <c r="AY10" s="68"/>
      <c r="AZ10" s="68"/>
      <c r="BA10" s="68"/>
      <c r="BB10" s="68">
        <f>データ!X6</f>
        <v>3467.59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111</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7rKNU43XbLp2VW7OSJITFHhsWsP71dpYUbwxjSEN7k1wlEVgxiHaMecUggAd2TBcrQB5/JRE8l707FzIdCBzvg==" saltValue="5mWE2j8SUZDxR/e6i1sfY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252077</v>
      </c>
      <c r="D6" s="33">
        <f t="shared" si="3"/>
        <v>47</v>
      </c>
      <c r="E6" s="33">
        <f t="shared" si="3"/>
        <v>17</v>
      </c>
      <c r="F6" s="33">
        <f t="shared" si="3"/>
        <v>5</v>
      </c>
      <c r="G6" s="33">
        <f t="shared" si="3"/>
        <v>0</v>
      </c>
      <c r="H6" s="33" t="str">
        <f t="shared" si="3"/>
        <v>滋賀県　守山市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4.5</v>
      </c>
      <c r="Q6" s="34">
        <f t="shared" si="3"/>
        <v>99.25</v>
      </c>
      <c r="R6" s="34">
        <f t="shared" si="3"/>
        <v>2595</v>
      </c>
      <c r="S6" s="34">
        <f t="shared" si="3"/>
        <v>83151</v>
      </c>
      <c r="T6" s="34">
        <f t="shared" si="3"/>
        <v>55.74</v>
      </c>
      <c r="U6" s="34">
        <f t="shared" si="3"/>
        <v>1491.77</v>
      </c>
      <c r="V6" s="34">
        <f t="shared" si="3"/>
        <v>3745</v>
      </c>
      <c r="W6" s="34">
        <f t="shared" si="3"/>
        <v>1.08</v>
      </c>
      <c r="X6" s="34">
        <f t="shared" si="3"/>
        <v>3467.59</v>
      </c>
      <c r="Y6" s="35">
        <f>IF(Y7="",NA(),Y7)</f>
        <v>73.83</v>
      </c>
      <c r="Z6" s="35">
        <f t="shared" ref="Z6:AH6" si="4">IF(Z7="",NA(),Z7)</f>
        <v>73.400000000000006</v>
      </c>
      <c r="AA6" s="35">
        <f t="shared" si="4"/>
        <v>74.790000000000006</v>
      </c>
      <c r="AB6" s="35">
        <f t="shared" si="4"/>
        <v>70.58</v>
      </c>
      <c r="AC6" s="35">
        <f t="shared" si="4"/>
        <v>71.39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1438.54</v>
      </c>
      <c r="BG6" s="35">
        <f t="shared" ref="BG6:BO6" si="7">IF(BG7="",NA(),BG7)</f>
        <v>1649.54</v>
      </c>
      <c r="BH6" s="35">
        <f t="shared" si="7"/>
        <v>817.94</v>
      </c>
      <c r="BI6" s="35">
        <f t="shared" si="7"/>
        <v>787.46</v>
      </c>
      <c r="BJ6" s="35">
        <f t="shared" si="7"/>
        <v>680.55</v>
      </c>
      <c r="BK6" s="35">
        <f t="shared" si="7"/>
        <v>1044.8</v>
      </c>
      <c r="BL6" s="35">
        <f t="shared" si="7"/>
        <v>1081.8</v>
      </c>
      <c r="BM6" s="35">
        <f t="shared" si="7"/>
        <v>974.93</v>
      </c>
      <c r="BN6" s="35">
        <f t="shared" si="7"/>
        <v>855.8</v>
      </c>
      <c r="BO6" s="35">
        <f t="shared" si="7"/>
        <v>789.46</v>
      </c>
      <c r="BP6" s="34" t="str">
        <f>IF(BP7="","",IF(BP7="-","【-】","【"&amp;SUBSTITUTE(TEXT(BP7,"#,##0.00"),"-","△")&amp;"】"))</f>
        <v>【747.76】</v>
      </c>
      <c r="BQ6" s="35">
        <f>IF(BQ7="",NA(),BQ7)</f>
        <v>29.05</v>
      </c>
      <c r="BR6" s="35">
        <f t="shared" ref="BR6:BZ6" si="8">IF(BR7="",NA(),BR7)</f>
        <v>25.95</v>
      </c>
      <c r="BS6" s="35">
        <f t="shared" si="8"/>
        <v>26.02</v>
      </c>
      <c r="BT6" s="35">
        <f t="shared" si="8"/>
        <v>29.93</v>
      </c>
      <c r="BU6" s="35">
        <f t="shared" si="8"/>
        <v>28.82</v>
      </c>
      <c r="BV6" s="35">
        <f t="shared" si="8"/>
        <v>50.82</v>
      </c>
      <c r="BW6" s="35">
        <f t="shared" si="8"/>
        <v>52.19</v>
      </c>
      <c r="BX6" s="35">
        <f t="shared" si="8"/>
        <v>55.32</v>
      </c>
      <c r="BY6" s="35">
        <f t="shared" si="8"/>
        <v>59.8</v>
      </c>
      <c r="BZ6" s="35">
        <f t="shared" si="8"/>
        <v>57.77</v>
      </c>
      <c r="CA6" s="34" t="str">
        <f>IF(CA7="","",IF(CA7="-","【-】","【"&amp;SUBSTITUTE(TEXT(CA7,"#,##0.00"),"-","△")&amp;"】"))</f>
        <v>【59.51】</v>
      </c>
      <c r="CB6" s="35">
        <f>IF(CB7="",NA(),CB7)</f>
        <v>436.03</v>
      </c>
      <c r="CC6" s="35">
        <f t="shared" ref="CC6:CK6" si="9">IF(CC7="",NA(),CC7)</f>
        <v>427.21</v>
      </c>
      <c r="CD6" s="35">
        <f t="shared" si="9"/>
        <v>565.22</v>
      </c>
      <c r="CE6" s="35">
        <f t="shared" si="9"/>
        <v>461.11</v>
      </c>
      <c r="CF6" s="35">
        <f t="shared" si="9"/>
        <v>477.47</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50.57</v>
      </c>
      <c r="CN6" s="35">
        <f t="shared" ref="CN6:CV6" si="10">IF(CN7="",NA(),CN7)</f>
        <v>50.83</v>
      </c>
      <c r="CO6" s="35">
        <f t="shared" si="10"/>
        <v>49.48</v>
      </c>
      <c r="CP6" s="35">
        <f t="shared" si="10"/>
        <v>48.4</v>
      </c>
      <c r="CQ6" s="35">
        <f t="shared" si="10"/>
        <v>48.03</v>
      </c>
      <c r="CR6" s="35">
        <f t="shared" si="10"/>
        <v>53.24</v>
      </c>
      <c r="CS6" s="35">
        <f t="shared" si="10"/>
        <v>52.31</v>
      </c>
      <c r="CT6" s="35">
        <f t="shared" si="10"/>
        <v>60.65</v>
      </c>
      <c r="CU6" s="35">
        <f t="shared" si="10"/>
        <v>51.75</v>
      </c>
      <c r="CV6" s="35">
        <f t="shared" si="10"/>
        <v>50.68</v>
      </c>
      <c r="CW6" s="34" t="str">
        <f>IF(CW7="","",IF(CW7="-","【-】","【"&amp;SUBSTITUTE(TEXT(CW7,"#,##0.00"),"-","△")&amp;"】"))</f>
        <v>【52.23】</v>
      </c>
      <c r="CX6" s="35">
        <f>IF(CX7="",NA(),CX7)</f>
        <v>91.53</v>
      </c>
      <c r="CY6" s="35">
        <f t="shared" ref="CY6:DG6" si="11">IF(CY7="",NA(),CY7)</f>
        <v>91.67</v>
      </c>
      <c r="CZ6" s="35">
        <f t="shared" si="11"/>
        <v>91.78</v>
      </c>
      <c r="DA6" s="35">
        <f t="shared" si="11"/>
        <v>91.62</v>
      </c>
      <c r="DB6" s="35">
        <f t="shared" si="11"/>
        <v>92.07</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252077</v>
      </c>
      <c r="D7" s="37">
        <v>47</v>
      </c>
      <c r="E7" s="37">
        <v>17</v>
      </c>
      <c r="F7" s="37">
        <v>5</v>
      </c>
      <c r="G7" s="37">
        <v>0</v>
      </c>
      <c r="H7" s="37" t="s">
        <v>98</v>
      </c>
      <c r="I7" s="37" t="s">
        <v>99</v>
      </c>
      <c r="J7" s="37" t="s">
        <v>100</v>
      </c>
      <c r="K7" s="37" t="s">
        <v>101</v>
      </c>
      <c r="L7" s="37" t="s">
        <v>102</v>
      </c>
      <c r="M7" s="37" t="s">
        <v>103</v>
      </c>
      <c r="N7" s="38" t="s">
        <v>104</v>
      </c>
      <c r="O7" s="38" t="s">
        <v>105</v>
      </c>
      <c r="P7" s="38">
        <v>4.5</v>
      </c>
      <c r="Q7" s="38">
        <v>99.25</v>
      </c>
      <c r="R7" s="38">
        <v>2595</v>
      </c>
      <c r="S7" s="38">
        <v>83151</v>
      </c>
      <c r="T7" s="38">
        <v>55.74</v>
      </c>
      <c r="U7" s="38">
        <v>1491.77</v>
      </c>
      <c r="V7" s="38">
        <v>3745</v>
      </c>
      <c r="W7" s="38">
        <v>1.08</v>
      </c>
      <c r="X7" s="38">
        <v>3467.59</v>
      </c>
      <c r="Y7" s="38">
        <v>73.83</v>
      </c>
      <c r="Z7" s="38">
        <v>73.400000000000006</v>
      </c>
      <c r="AA7" s="38">
        <v>74.790000000000006</v>
      </c>
      <c r="AB7" s="38">
        <v>70.58</v>
      </c>
      <c r="AC7" s="38">
        <v>71.39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1438.54</v>
      </c>
      <c r="BG7" s="38">
        <v>1649.54</v>
      </c>
      <c r="BH7" s="38">
        <v>817.94</v>
      </c>
      <c r="BI7" s="38">
        <v>787.46</v>
      </c>
      <c r="BJ7" s="38">
        <v>680.55</v>
      </c>
      <c r="BK7" s="38">
        <v>1044.8</v>
      </c>
      <c r="BL7" s="38">
        <v>1081.8</v>
      </c>
      <c r="BM7" s="38">
        <v>974.93</v>
      </c>
      <c r="BN7" s="38">
        <v>855.8</v>
      </c>
      <c r="BO7" s="38">
        <v>789.46</v>
      </c>
      <c r="BP7" s="38">
        <v>747.76</v>
      </c>
      <c r="BQ7" s="38">
        <v>29.05</v>
      </c>
      <c r="BR7" s="38">
        <v>25.95</v>
      </c>
      <c r="BS7" s="38">
        <v>26.02</v>
      </c>
      <c r="BT7" s="38">
        <v>29.93</v>
      </c>
      <c r="BU7" s="38">
        <v>28.82</v>
      </c>
      <c r="BV7" s="38">
        <v>50.82</v>
      </c>
      <c r="BW7" s="38">
        <v>52.19</v>
      </c>
      <c r="BX7" s="38">
        <v>55.32</v>
      </c>
      <c r="BY7" s="38">
        <v>59.8</v>
      </c>
      <c r="BZ7" s="38">
        <v>57.77</v>
      </c>
      <c r="CA7" s="38">
        <v>59.51</v>
      </c>
      <c r="CB7" s="38">
        <v>436.03</v>
      </c>
      <c r="CC7" s="38">
        <v>427.21</v>
      </c>
      <c r="CD7" s="38">
        <v>565.22</v>
      </c>
      <c r="CE7" s="38">
        <v>461.11</v>
      </c>
      <c r="CF7" s="38">
        <v>477.47</v>
      </c>
      <c r="CG7" s="38">
        <v>300.52</v>
      </c>
      <c r="CH7" s="38">
        <v>296.14</v>
      </c>
      <c r="CI7" s="38">
        <v>283.17</v>
      </c>
      <c r="CJ7" s="38">
        <v>263.76</v>
      </c>
      <c r="CK7" s="38">
        <v>274.35000000000002</v>
      </c>
      <c r="CL7" s="38">
        <v>261.45999999999998</v>
      </c>
      <c r="CM7" s="38">
        <v>50.57</v>
      </c>
      <c r="CN7" s="38">
        <v>50.83</v>
      </c>
      <c r="CO7" s="38">
        <v>49.48</v>
      </c>
      <c r="CP7" s="38">
        <v>48.4</v>
      </c>
      <c r="CQ7" s="38">
        <v>48.03</v>
      </c>
      <c r="CR7" s="38">
        <v>53.24</v>
      </c>
      <c r="CS7" s="38">
        <v>52.31</v>
      </c>
      <c r="CT7" s="38">
        <v>60.65</v>
      </c>
      <c r="CU7" s="38">
        <v>51.75</v>
      </c>
      <c r="CV7" s="38">
        <v>50.68</v>
      </c>
      <c r="CW7" s="38">
        <v>52.23</v>
      </c>
      <c r="CX7" s="38">
        <v>91.53</v>
      </c>
      <c r="CY7" s="38">
        <v>91.67</v>
      </c>
      <c r="CZ7" s="38">
        <v>91.78</v>
      </c>
      <c r="DA7" s="38">
        <v>91.62</v>
      </c>
      <c r="DB7" s="38">
        <v>92.07</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cp:lastModifiedBy>
  <cp:lastPrinted>2020-02-21T13:14:12Z</cp:lastPrinted>
  <dcterms:created xsi:type="dcterms:W3CDTF">2019-12-05T05:20:54Z</dcterms:created>
  <dcterms:modified xsi:type="dcterms:W3CDTF">2020-02-21T13:14:14Z</dcterms:modified>
  <cp:category/>
</cp:coreProperties>
</file>