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H00$\05_理財係\11 公営企業\H31公営企業\03  経営比較分析表\20200109 経営比較分析表（H30決算）\3 市→県\05 草津市(〇）\"/>
    </mc:Choice>
  </mc:AlternateContent>
  <workbookProtection workbookAlgorithmName="SHA-512" workbookHashValue="K3W7J9ykttDeU5XJDj9+s34gZEAcoHwVVTp9lwu21aNlySPwaIVmYoX5oqiCv/WuIeXkFFyJ+KwLIAhRbYENYQ==" workbookSaltValue="1TJoVjVojNwkNaAx5d8LEw==" workbookSpinCount="100000" lockStructure="1"/>
  <bookViews>
    <workbookView xWindow="0" yWindow="0" windowWidth="20490" windowHeight="777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P8" i="4"/>
  <c r="B8" i="4"/>
  <c r="B6" i="4"/>
  <c r="C10" i="5" l="1"/>
  <c r="D10" i="5"/>
  <c r="E10" i="5"/>
  <c r="B10" i="5"/>
</calcChain>
</file>

<file path=xl/sharedStrings.xml><?xml version="1.0" encoding="utf-8"?>
<sst xmlns="http://schemas.openxmlformats.org/spreadsheetml/2006/main" count="224" uniqueCount="111">
  <si>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</si>
  <si>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</si>
  <si>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</si>
  <si>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</si>
  <si>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</si>
  <si>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</si>
  <si>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</si>
  <si>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</si>
  <si>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</si>
  <si>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</si>
  <si>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</si>
  <si>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</si>
  <si>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</si>
  <si>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</si>
  <si>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</si>
  <si>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</si>
  <si>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</si>
  <si>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</si>
  <si>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</si>
  <si>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</si>
  <si>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</si>
  <si>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</si>
  <si>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</si>
  <si>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</si>
  <si>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</si>
  <si>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</si>
  <si>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</si>
  <si>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</si>
  <si>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</si>
  <si>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</si>
  <si>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</si>
  <si>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</si>
  <si>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</si>
  <si>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</si>
  <si>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</si>
  <si>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</si>
  <si>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</si>
  <si>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</si>
  <si>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</si>
  <si>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</si>
  <si>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</si>
  <si>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</si>
  <si>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</si>
  <si>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</si>
  <si>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</si>
  <si>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</si>
  <si>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</si>
  <si>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</si>
  <si>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</si>
  <si>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</si>
  <si>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</si>
  <si>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</si>
  <si>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</si>
  <si>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</si>
  <si>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</si>
  <si>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</si>
  <si>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</si>
  <si>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</si>
  <si>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</si>
  <si>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</si>
  <si>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</si>
  <si>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</si>
  <si>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</si>
  <si>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</si>
  <si>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</si>
  <si>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</si>
  <si>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</si>
  <si>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</si>
  <si>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</si>
  <si>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</si>
  <si>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</si>
  <si>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</si>
  <si>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</si>
  <si>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</si>
  <si>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</si>
  <si>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</si>
  <si>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</si>
  <si>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</si>
  <si>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</si>
  <si>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</si>
  <si>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</si>
  <si>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</si>
  <si>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</si>
  <si>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</si>
  <si>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</si>
  <si>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</si>
  <si>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</si>
  <si>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</si>
  <si>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</si>
  <si>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</si>
  <si>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</si>
  <si>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</si>
  <si>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</si>
  <si>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</si>
  <si>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</si>
  <si>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</si>
  <si>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草津市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</si>
  <si>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</si>
  <si>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</si>
  <si>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</si>
  <si>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</si>
  <si>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</si>
  <si>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</si>
  <si>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</si>
  <si>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</si>
  <si>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</si>
  <si>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</si>
  <si>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</si>
  <si>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単年度の経常的な収支の比率を表す経常収支比率は、100％を下回っており、赤字となっていますが、特定環境保全公共下水道事業は、公共下水道事業・農業集落排水事業と合わせて運営しており、全体では黒字となります。
②①と同様、全体での累積欠損金比率は０％となります。
③短期的な債務に対する支払い能力を表す流動比率は、100％を下回っていますが、企業債の支払いが多いためです。
④企業債残高対事業規模比率は、類似団体平均を下回るものの、建設投資を行った企業債残高が多いことから、高い値となっていますが、今後は減少していく見込みです。
⑤費用に対する下水道使用料収入の割合を示す、経費回収率は、100％を下回る状況となっています。
⑥有収水量１㎥あたりの費用を表す汚水処理原価は、類似団体平均を下回っており、効率的な運営が行えていると言えます。
⑦汚水処理を行う流域下水道の施設利用率は、平成30年度から滋賀県で算出されているため、平成30年度分の記載はありません。
⑧水洗化率は、類似団体平均を上回っており、管渠を含めた施設の効率的な利用が出来ている状況です。</t>
    <rPh sb="95" eb="97">
      <t>クロジ</t>
    </rPh>
    <rPh sb="107" eb="109">
      <t>ドウヨウ</t>
    </rPh>
    <rPh sb="132" eb="135">
      <t>タンキテキ</t>
    </rPh>
    <rPh sb="136" eb="138">
      <t>サイム</t>
    </rPh>
    <rPh sb="139" eb="140">
      <t>タイ</t>
    </rPh>
    <rPh sb="142" eb="144">
      <t>シハラ</t>
    </rPh>
    <rPh sb="145" eb="147">
      <t>ノウリョク</t>
    </rPh>
    <rPh sb="148" eb="149">
      <t>アラワ</t>
    </rPh>
    <rPh sb="150" eb="152">
      <t>リュウドウ</t>
    </rPh>
    <rPh sb="152" eb="154">
      <t>ヒリツ</t>
    </rPh>
    <rPh sb="161" eb="163">
      <t>シタマワ</t>
    </rPh>
    <rPh sb="170" eb="172">
      <t>キギョウ</t>
    </rPh>
    <rPh sb="172" eb="173">
      <t>サイ</t>
    </rPh>
    <rPh sb="174" eb="176">
      <t>シハラ</t>
    </rPh>
    <rPh sb="178" eb="179">
      <t>オオ</t>
    </rPh>
    <rPh sb="192" eb="193">
      <t>タイ</t>
    </rPh>
    <rPh sb="193" eb="195">
      <t>ジギョウ</t>
    </rPh>
    <rPh sb="195" eb="197">
      <t>キボ</t>
    </rPh>
    <rPh sb="197" eb="199">
      <t>ヒリツ</t>
    </rPh>
    <rPh sb="201" eb="203">
      <t>ルイジ</t>
    </rPh>
    <rPh sb="203" eb="205">
      <t>ダンタイ</t>
    </rPh>
    <rPh sb="205" eb="207">
      <t>ヘイキン</t>
    </rPh>
    <rPh sb="208" eb="210">
      <t>シタマワ</t>
    </rPh>
    <rPh sb="215" eb="217">
      <t>ケンセツ</t>
    </rPh>
    <rPh sb="217" eb="219">
      <t>トウシ</t>
    </rPh>
    <rPh sb="220" eb="221">
      <t>オコナ</t>
    </rPh>
    <rPh sb="223" eb="225">
      <t>キギョウ</t>
    </rPh>
    <rPh sb="225" eb="226">
      <t>サイ</t>
    </rPh>
    <rPh sb="226" eb="228">
      <t>ザンダカ</t>
    </rPh>
    <rPh sb="229" eb="230">
      <t>オオ</t>
    </rPh>
    <rPh sb="236" eb="237">
      <t>タカ</t>
    </rPh>
    <rPh sb="238" eb="239">
      <t>アタイ</t>
    </rPh>
    <rPh sb="248" eb="250">
      <t>コンゴ</t>
    </rPh>
    <rPh sb="251" eb="253">
      <t>ゲンショウ</t>
    </rPh>
    <rPh sb="257" eb="259">
      <t>ミコ</t>
    </rPh>
    <rPh sb="277" eb="279">
      <t>シュウニュウ</t>
    </rPh>
    <rPh sb="298" eb="300">
      <t>シタマワ</t>
    </rPh>
    <rPh sb="301" eb="303">
      <t>ジョウキョウ</t>
    </rPh>
    <rPh sb="313" eb="314">
      <t>ユウ</t>
    </rPh>
    <rPh sb="314" eb="315">
      <t>シュウ</t>
    </rPh>
    <rPh sb="315" eb="317">
      <t>スイリョウ</t>
    </rPh>
    <rPh sb="323" eb="325">
      <t>ヒヨウ</t>
    </rPh>
    <rPh sb="326" eb="327">
      <t>アラワ</t>
    </rPh>
    <rPh sb="328" eb="330">
      <t>オスイ</t>
    </rPh>
    <rPh sb="330" eb="332">
      <t>ショリ</t>
    </rPh>
    <rPh sb="332" eb="334">
      <t>ゲンカ</t>
    </rPh>
    <rPh sb="336" eb="338">
      <t>ルイジ</t>
    </rPh>
    <rPh sb="338" eb="340">
      <t>ダンタイ</t>
    </rPh>
    <rPh sb="340" eb="342">
      <t>ヘイキン</t>
    </rPh>
    <rPh sb="343" eb="345">
      <t>シタマワ</t>
    </rPh>
    <rPh sb="350" eb="353">
      <t>コウリツテキ</t>
    </rPh>
    <rPh sb="354" eb="356">
      <t>ウンエイ</t>
    </rPh>
    <rPh sb="357" eb="358">
      <t>オコナ</t>
    </rPh>
    <rPh sb="363" eb="364">
      <t>イ</t>
    </rPh>
    <rPh sb="390" eb="392">
      <t>ヘイセイ</t>
    </rPh>
    <rPh sb="394" eb="396">
      <t>ネンド</t>
    </rPh>
    <rPh sb="398" eb="401">
      <t>シガケン</t>
    </rPh>
    <rPh sb="402" eb="404">
      <t>サンシュツ</t>
    </rPh>
    <rPh sb="412" eb="414">
      <t>ヘイセイ</t>
    </rPh>
    <rPh sb="416" eb="417">
      <t>ネン</t>
    </rPh>
    <rPh sb="417" eb="418">
      <t>ド</t>
    </rPh>
    <rPh sb="418" eb="419">
      <t>ブン</t>
    </rPh>
    <rPh sb="420" eb="422">
      <t>キサイ</t>
    </rPh>
    <rPh sb="431" eb="434">
      <t>スイセンカ</t>
    </rPh>
    <rPh sb="434" eb="435">
      <t>リツ</t>
    </rPh>
    <rPh sb="444" eb="446">
      <t>ウワマワ</t>
    </rPh>
    <rPh sb="451" eb="452">
      <t>カン</t>
    </rPh>
    <rPh sb="452" eb="453">
      <t>キョ</t>
    </rPh>
    <rPh sb="454" eb="455">
      <t>フク</t>
    </rPh>
    <rPh sb="457" eb="459">
      <t>シセツ</t>
    </rPh>
    <rPh sb="460" eb="463">
      <t>コウリツテキ</t>
    </rPh>
    <rPh sb="464" eb="466">
      <t>リヨウ</t>
    </rPh>
    <rPh sb="467" eb="469">
      <t>デキ</t>
    </rPh>
    <rPh sb="472" eb="474">
      <t>ジョウキョウ</t>
    </rPh>
    <phoneticPr fontId="4"/>
  </si>
  <si>
    <t xml:space="preserve">①施設全体の減価償却の状況が、平均を大きく下回っているのは、平成26年度より法適用へ移行した際に、資産価値を経過年数分減じて評価し計上し直したうえで減価償却を行ったことが要因と考えられます。
②③本市で最も古い管渠の経過年数は48年であり、標準的耐用年数である50年には達しておらず、当該年度で更新改善を実施した管はありません。今後は老朽化の進行にあわせて対応していく予定です。
</t>
    <rPh sb="18" eb="19">
      <t>オオ</t>
    </rPh>
    <rPh sb="30" eb="32">
      <t>ヘイセイ</t>
    </rPh>
    <rPh sb="34" eb="36">
      <t>ネンド</t>
    </rPh>
    <rPh sb="68" eb="69">
      <t>ナオ</t>
    </rPh>
    <rPh sb="79" eb="80">
      <t>オコナ</t>
    </rPh>
    <rPh sb="132" eb="133">
      <t>ネン</t>
    </rPh>
    <phoneticPr fontId="4"/>
  </si>
  <si>
    <t>　本市の下水道事業は、昭和57年度に流域下水道湖南中部浄化センターの運転開始を受け、一部で供用を開始し、順次整備拡大を行ってきました。
　特定環境保全公共下水道事業としての下水道事業は、琵琶湖の環境保全を目的に市街化調整区域の下水道整備を行ってきましたが、市街化区域を中心に整備を行う公共下水道事業と合わせて運営を行っています。
　近年では、人口は増加しているものの、節水意識の浸透や節水機器の普及により、使用料収入は伸び悩んでいる傾向にあります。
　今後も、計画的な更新および耐震化をはじめとする災害に強いライフラインの確保に努めるとともに適切な維持管理を行い、汚水処理を行う流域下水道と連携しながら、より一層の経営の健全化に努める必要があります。</t>
    <rPh sb="1" eb="2">
      <t>ホン</t>
    </rPh>
    <rPh sb="2" eb="3">
      <t>シ</t>
    </rPh>
    <rPh sb="4" eb="6">
      <t>ゲスイ</t>
    </rPh>
    <rPh sb="6" eb="7">
      <t>ドウ</t>
    </rPh>
    <rPh sb="7" eb="9">
      <t>ジギョウ</t>
    </rPh>
    <rPh sb="11" eb="13">
      <t>ショウワ</t>
    </rPh>
    <rPh sb="15" eb="17">
      <t>ネンド</t>
    </rPh>
    <rPh sb="18" eb="20">
      <t>リュウイキ</t>
    </rPh>
    <rPh sb="20" eb="22">
      <t>ゲスイ</t>
    </rPh>
    <rPh sb="22" eb="23">
      <t>ドウ</t>
    </rPh>
    <rPh sb="23" eb="25">
      <t>コナン</t>
    </rPh>
    <rPh sb="25" eb="27">
      <t>チュウブ</t>
    </rPh>
    <rPh sb="27" eb="29">
      <t>ジョウカ</t>
    </rPh>
    <rPh sb="34" eb="36">
      <t>ウンテン</t>
    </rPh>
    <rPh sb="36" eb="38">
      <t>カイシ</t>
    </rPh>
    <rPh sb="42" eb="44">
      <t>イチブ</t>
    </rPh>
    <rPh sb="45" eb="47">
      <t>キョウヨウ</t>
    </rPh>
    <rPh sb="48" eb="50">
      <t>カイシ</t>
    </rPh>
    <rPh sb="52" eb="54">
      <t>ジュンジ</t>
    </rPh>
    <rPh sb="54" eb="56">
      <t>セイビ</t>
    </rPh>
    <rPh sb="56" eb="58">
      <t>カクダイ</t>
    </rPh>
    <rPh sb="59" eb="60">
      <t>オコナ</t>
    </rPh>
    <rPh sb="69" eb="71">
      <t>トクテイ</t>
    </rPh>
    <rPh sb="71" eb="73">
      <t>カンキョウ</t>
    </rPh>
    <rPh sb="73" eb="75">
      <t>ホゼン</t>
    </rPh>
    <rPh sb="75" eb="77">
      <t>コウキョウ</t>
    </rPh>
    <rPh sb="77" eb="80">
      <t>ゲスイドウ</t>
    </rPh>
    <rPh sb="80" eb="82">
      <t>ジギョウ</t>
    </rPh>
    <rPh sb="86" eb="88">
      <t>ゲスイ</t>
    </rPh>
    <rPh sb="88" eb="89">
      <t>ドウ</t>
    </rPh>
    <rPh sb="89" eb="91">
      <t>ジギョウ</t>
    </rPh>
    <rPh sb="93" eb="96">
      <t>ビワコ</t>
    </rPh>
    <rPh sb="97" eb="99">
      <t>カンキョウ</t>
    </rPh>
    <rPh sb="99" eb="101">
      <t>ホゼン</t>
    </rPh>
    <rPh sb="102" eb="104">
      <t>モクテキ</t>
    </rPh>
    <rPh sb="105" eb="108">
      <t>シガイカ</t>
    </rPh>
    <rPh sb="108" eb="110">
      <t>チョウセイ</t>
    </rPh>
    <rPh sb="110" eb="112">
      <t>クイキ</t>
    </rPh>
    <rPh sb="113" eb="115">
      <t>ゲスイ</t>
    </rPh>
    <rPh sb="115" eb="116">
      <t>ドウ</t>
    </rPh>
    <rPh sb="116" eb="118">
      <t>セイビ</t>
    </rPh>
    <rPh sb="119" eb="120">
      <t>オコナ</t>
    </rPh>
    <rPh sb="128" eb="131">
      <t>シガイカ</t>
    </rPh>
    <rPh sb="131" eb="133">
      <t>クイキ</t>
    </rPh>
    <rPh sb="134" eb="136">
      <t>チュウシン</t>
    </rPh>
    <rPh sb="137" eb="139">
      <t>セイビ</t>
    </rPh>
    <rPh sb="140" eb="141">
      <t>オコナ</t>
    </rPh>
    <rPh sb="142" eb="144">
      <t>コウキョウ</t>
    </rPh>
    <rPh sb="144" eb="146">
      <t>ゲスイ</t>
    </rPh>
    <rPh sb="146" eb="147">
      <t>ドウ</t>
    </rPh>
    <rPh sb="147" eb="149">
      <t>ジギョウ</t>
    </rPh>
    <rPh sb="150" eb="151">
      <t>ア</t>
    </rPh>
    <rPh sb="154" eb="156">
      <t>ウンエイ</t>
    </rPh>
    <rPh sb="157" eb="158">
      <t>オコナ</t>
    </rPh>
    <rPh sb="166" eb="168">
      <t>キンネン</t>
    </rPh>
    <rPh sb="171" eb="173">
      <t>ジンコウ</t>
    </rPh>
    <rPh sb="174" eb="176">
      <t>ゾウカ</t>
    </rPh>
    <rPh sb="184" eb="186">
      <t>セッスイ</t>
    </rPh>
    <rPh sb="186" eb="188">
      <t>イシキ</t>
    </rPh>
    <rPh sb="189" eb="191">
      <t>シントウ</t>
    </rPh>
    <rPh sb="192" eb="194">
      <t>セッスイ</t>
    </rPh>
    <rPh sb="194" eb="196">
      <t>キキ</t>
    </rPh>
    <rPh sb="197" eb="199">
      <t>フキュウ</t>
    </rPh>
    <rPh sb="203" eb="206">
      <t>シヨウリョウ</t>
    </rPh>
    <rPh sb="206" eb="208">
      <t>シュウニュウ</t>
    </rPh>
    <rPh sb="209" eb="210">
      <t>ノ</t>
    </rPh>
    <rPh sb="211" eb="212">
      <t>ナヤ</t>
    </rPh>
    <rPh sb="226" eb="228">
      <t>コンゴ</t>
    </rPh>
    <rPh sb="230" eb="233">
      <t>ケイカクテキ</t>
    </rPh>
    <rPh sb="234" eb="236">
      <t>コウシン</t>
    </rPh>
    <rPh sb="239" eb="242">
      <t>タイシンカ</t>
    </rPh>
    <rPh sb="249" eb="251">
      <t>サイガイ</t>
    </rPh>
    <rPh sb="252" eb="253">
      <t>ツヨ</t>
    </rPh>
    <rPh sb="261" eb="263">
      <t>カクホ</t>
    </rPh>
    <rPh sb="264" eb="265">
      <t>ツト</t>
    </rPh>
    <rPh sb="271" eb="273">
      <t>テキセツ</t>
    </rPh>
    <rPh sb="274" eb="276">
      <t>イジ</t>
    </rPh>
    <rPh sb="276" eb="278">
      <t>カンリ</t>
    </rPh>
    <rPh sb="279" eb="280">
      <t>オコナ</t>
    </rPh>
    <rPh sb="282" eb="284">
      <t>オスイ</t>
    </rPh>
    <rPh sb="284" eb="286">
      <t>ショリ</t>
    </rPh>
    <rPh sb="287" eb="288">
      <t>オコナ</t>
    </rPh>
    <rPh sb="289" eb="291">
      <t>リュウイキ</t>
    </rPh>
    <rPh sb="291" eb="294">
      <t>ゲスイドウ</t>
    </rPh>
    <rPh sb="295" eb="297">
      <t>レンケイ</t>
    </rPh>
    <rPh sb="304" eb="306">
      <t>イッソウ</t>
    </rPh>
    <rPh sb="307" eb="309">
      <t>ケイエイ</t>
    </rPh>
    <rPh sb="310" eb="313">
      <t>ケンゼンカ</t>
    </rPh>
    <rPh sb="314" eb="315">
      <t>ツト</t>
    </rPh>
    <rPh sb="317" eb="31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</si>
</sst>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AC-4806-9F4F-4D7B3F4538E3}"/>
            </c:ext>
          </c:extLst>
        </c:ser>
        <c:dLbls>
          <c:showLegendKey val="0"/>
          <c:showVal val="0"/>
          <c:showCatName val="0"/>
          <c:showSerName val="0"/>
          <c:showPercent val="0"/>
          <c:showBubbleSize val="0"/>
        </c:dLbls>
        <c:gapWidth val="150"/>
        <c:axId val="1657314752"/>
        <c:axId val="165731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0.04</c:v>
                </c:pt>
                <c:pt idx="3">
                  <c:v>0.15</c:v>
                </c:pt>
                <c:pt idx="4">
                  <c:v>0.06</c:v>
                </c:pt>
              </c:numCache>
            </c:numRef>
          </c:val>
          <c:smooth val="0"/>
          <c:extLst xmlns:c16r2="http://schemas.microsoft.com/office/drawing/2015/06/chart">
            <c:ext xmlns:c16="http://schemas.microsoft.com/office/drawing/2014/chart" uri="{C3380CC4-5D6E-409C-BE32-E72D297353CC}">
              <c16:uniqueId val="{00000001-37AC-4806-9F4F-4D7B3F4538E3}"/>
            </c:ext>
          </c:extLst>
        </c:ser>
        <c:dLbls>
          <c:showLegendKey val="0"/>
          <c:showVal val="0"/>
          <c:showCatName val="0"/>
          <c:showSerName val="0"/>
          <c:showPercent val="0"/>
          <c:showBubbleSize val="0"/>
        </c:dLbls>
        <c:marker val="1"/>
        <c:smooth val="0"/>
        <c:axId val="1657314752"/>
        <c:axId val="1657313664"/>
      </c:lineChart>
      <c:dateAx>
        <c:axId val="1657314752"/>
        <c:scaling>
          <c:orientation val="minMax"/>
        </c:scaling>
        <c:delete val="1"/>
        <c:axPos val="b"/>
        <c:numFmt formatCode="ge" sourceLinked="1"/>
        <c:majorTickMark val="none"/>
        <c:minorTickMark val="none"/>
        <c:tickLblPos val="none"/>
        <c:crossAx val="1657313664"/>
        <c:crosses val="autoZero"/>
        <c:auto val="1"/>
        <c:lblOffset val="100"/>
        <c:baseTimeUnit val="years"/>
      </c:dateAx>
      <c:valAx>
        <c:axId val="165731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3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87.99</c:v>
                </c:pt>
                <c:pt idx="1">
                  <c:v>97.31</c:v>
                </c:pt>
                <c:pt idx="2">
                  <c:v>91.53</c:v>
                </c:pt>
                <c:pt idx="3">
                  <c:v>91.44</c:v>
                </c:pt>
                <c:pt idx="4">
                  <c:v>0</c:v>
                </c:pt>
              </c:numCache>
            </c:numRef>
          </c:val>
          <c:extLst xmlns:c16r2="http://schemas.microsoft.com/office/drawing/2015/06/chart">
            <c:ext xmlns:c16="http://schemas.microsoft.com/office/drawing/2014/chart" uri="{C3380CC4-5D6E-409C-BE32-E72D297353CC}">
              <c16:uniqueId val="{00000000-C235-493A-BC83-3DDF6411E916}"/>
            </c:ext>
          </c:extLst>
        </c:ser>
        <c:dLbls>
          <c:showLegendKey val="0"/>
          <c:showVal val="0"/>
          <c:showCatName val="0"/>
          <c:showSerName val="0"/>
          <c:showPercent val="0"/>
          <c:showBubbleSize val="0"/>
        </c:dLbls>
        <c:gapWidth val="150"/>
        <c:axId val="1659176112"/>
        <c:axId val="165917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38.409999999999997</c:v>
                </c:pt>
                <c:pt idx="1">
                  <c:v>39.25</c:v>
                </c:pt>
                <c:pt idx="2">
                  <c:v>43.18</c:v>
                </c:pt>
                <c:pt idx="3">
                  <c:v>42.38</c:v>
                </c:pt>
                <c:pt idx="4">
                  <c:v>46.17</c:v>
                </c:pt>
              </c:numCache>
            </c:numRef>
          </c:val>
          <c:smooth val="0"/>
          <c:extLst xmlns:c16r2="http://schemas.microsoft.com/office/drawing/2015/06/chart">
            <c:ext xmlns:c16="http://schemas.microsoft.com/office/drawing/2014/chart" uri="{C3380CC4-5D6E-409C-BE32-E72D297353CC}">
              <c16:uniqueId val="{00000001-C235-493A-BC83-3DDF6411E916}"/>
            </c:ext>
          </c:extLst>
        </c:ser>
        <c:dLbls>
          <c:showLegendKey val="0"/>
          <c:showVal val="0"/>
          <c:showCatName val="0"/>
          <c:showSerName val="0"/>
          <c:showPercent val="0"/>
          <c:showBubbleSize val="0"/>
        </c:dLbls>
        <c:marker val="1"/>
        <c:smooth val="0"/>
        <c:axId val="1659176112"/>
        <c:axId val="1659170672"/>
      </c:lineChart>
      <c:dateAx>
        <c:axId val="1659176112"/>
        <c:scaling>
          <c:orientation val="minMax"/>
        </c:scaling>
        <c:delete val="1"/>
        <c:axPos val="b"/>
        <c:numFmt formatCode="ge" sourceLinked="1"/>
        <c:majorTickMark val="none"/>
        <c:minorTickMark val="none"/>
        <c:tickLblPos val="none"/>
        <c:crossAx val="1659170672"/>
        <c:crosses val="autoZero"/>
        <c:auto val="1"/>
        <c:lblOffset val="100"/>
        <c:baseTimeUnit val="years"/>
      </c:dateAx>
      <c:valAx>
        <c:axId val="165917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17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92.8</c:v>
                </c:pt>
                <c:pt idx="1">
                  <c:v>94.48</c:v>
                </c:pt>
                <c:pt idx="2">
                  <c:v>94.69</c:v>
                </c:pt>
                <c:pt idx="3">
                  <c:v>95.26</c:v>
                </c:pt>
                <c:pt idx="4">
                  <c:v>95.57</c:v>
                </c:pt>
              </c:numCache>
            </c:numRef>
          </c:val>
          <c:extLst xmlns:c16r2="http://schemas.microsoft.com/office/drawing/2015/06/chart">
            <c:ext xmlns:c16="http://schemas.microsoft.com/office/drawing/2014/chart" uri="{C3380CC4-5D6E-409C-BE32-E72D297353CC}">
              <c16:uniqueId val="{00000000-507D-498B-99BA-06B202C6F082}"/>
            </c:ext>
          </c:extLst>
        </c:ser>
        <c:dLbls>
          <c:showLegendKey val="0"/>
          <c:showVal val="0"/>
          <c:showCatName val="0"/>
          <c:showSerName val="0"/>
          <c:showPercent val="0"/>
          <c:showBubbleSize val="0"/>
        </c:dLbls>
        <c:gapWidth val="150"/>
        <c:axId val="1659179376"/>
        <c:axId val="165916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86.28</c:v>
                </c:pt>
                <c:pt idx="1">
                  <c:v>86.43</c:v>
                </c:pt>
                <c:pt idx="2">
                  <c:v>86.43</c:v>
                </c:pt>
                <c:pt idx="3">
                  <c:v>87.01</c:v>
                </c:pt>
                <c:pt idx="4">
                  <c:v>87.84</c:v>
                </c:pt>
              </c:numCache>
            </c:numRef>
          </c:val>
          <c:smooth val="0"/>
          <c:extLst xmlns:c16r2="http://schemas.microsoft.com/office/drawing/2015/06/chart">
            <c:ext xmlns:c16="http://schemas.microsoft.com/office/drawing/2014/chart" uri="{C3380CC4-5D6E-409C-BE32-E72D297353CC}">
              <c16:uniqueId val="{00000001-507D-498B-99BA-06B202C6F082}"/>
            </c:ext>
          </c:extLst>
        </c:ser>
        <c:dLbls>
          <c:showLegendKey val="0"/>
          <c:showVal val="0"/>
          <c:showCatName val="0"/>
          <c:showSerName val="0"/>
          <c:showPercent val="0"/>
          <c:showBubbleSize val="0"/>
        </c:dLbls>
        <c:marker val="1"/>
        <c:smooth val="0"/>
        <c:axId val="1659179376"/>
        <c:axId val="1659169584"/>
      </c:lineChart>
      <c:dateAx>
        <c:axId val="1659179376"/>
        <c:scaling>
          <c:orientation val="minMax"/>
        </c:scaling>
        <c:delete val="1"/>
        <c:axPos val="b"/>
        <c:numFmt formatCode="ge" sourceLinked="1"/>
        <c:majorTickMark val="none"/>
        <c:minorTickMark val="none"/>
        <c:tickLblPos val="none"/>
        <c:crossAx val="1659169584"/>
        <c:crosses val="autoZero"/>
        <c:auto val="1"/>
        <c:lblOffset val="100"/>
        <c:baseTimeUnit val="years"/>
      </c:dateAx>
      <c:valAx>
        <c:axId val="165916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17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94.88</c:v>
                </c:pt>
                <c:pt idx="1">
                  <c:v>92.88</c:v>
                </c:pt>
                <c:pt idx="2">
                  <c:v>99.09</c:v>
                </c:pt>
                <c:pt idx="3">
                  <c:v>101.51</c:v>
                </c:pt>
                <c:pt idx="4">
                  <c:v>96.49</c:v>
                </c:pt>
              </c:numCache>
            </c:numRef>
          </c:val>
          <c:extLst xmlns:c16r2="http://schemas.microsoft.com/office/drawing/2015/06/chart">
            <c:ext xmlns:c16="http://schemas.microsoft.com/office/drawing/2014/chart" uri="{C3380CC4-5D6E-409C-BE32-E72D297353CC}">
              <c16:uniqueId val="{00000000-32C8-44F9-BD9A-8BADACAEB091}"/>
            </c:ext>
          </c:extLst>
        </c:ser>
        <c:dLbls>
          <c:showLegendKey val="0"/>
          <c:showVal val="0"/>
          <c:showCatName val="0"/>
          <c:showSerName val="0"/>
          <c:showPercent val="0"/>
          <c:showBubbleSize val="0"/>
        </c:dLbls>
        <c:gapWidth val="150"/>
        <c:axId val="1657315296"/>
        <c:axId val="165731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99.07</c:v>
                </c:pt>
                <c:pt idx="2">
                  <c:v>101.17</c:v>
                </c:pt>
                <c:pt idx="3">
                  <c:v>103.61</c:v>
                </c:pt>
                <c:pt idx="4">
                  <c:v>102.95</c:v>
                </c:pt>
              </c:numCache>
            </c:numRef>
          </c:val>
          <c:smooth val="0"/>
          <c:extLst xmlns:c16r2="http://schemas.microsoft.com/office/drawing/2015/06/chart">
            <c:ext xmlns:c16="http://schemas.microsoft.com/office/drawing/2014/chart" uri="{C3380CC4-5D6E-409C-BE32-E72D297353CC}">
              <c16:uniqueId val="{00000001-32C8-44F9-BD9A-8BADACAEB091}"/>
            </c:ext>
          </c:extLst>
        </c:ser>
        <c:dLbls>
          <c:showLegendKey val="0"/>
          <c:showVal val="0"/>
          <c:showCatName val="0"/>
          <c:showSerName val="0"/>
          <c:showPercent val="0"/>
          <c:showBubbleSize val="0"/>
        </c:dLbls>
        <c:marker val="1"/>
        <c:smooth val="0"/>
        <c:axId val="1657315296"/>
        <c:axId val="1657315840"/>
      </c:lineChart>
      <c:dateAx>
        <c:axId val="1657315296"/>
        <c:scaling>
          <c:orientation val="minMax"/>
        </c:scaling>
        <c:delete val="1"/>
        <c:axPos val="b"/>
        <c:numFmt formatCode="ge" sourceLinked="1"/>
        <c:majorTickMark val="none"/>
        <c:minorTickMark val="none"/>
        <c:tickLblPos val="none"/>
        <c:crossAx val="1657315840"/>
        <c:crosses val="autoZero"/>
        <c:auto val="1"/>
        <c:lblOffset val="100"/>
        <c:baseTimeUnit val="years"/>
      </c:dateAx>
      <c:valAx>
        <c:axId val="165731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31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2.74</c:v>
                </c:pt>
                <c:pt idx="1">
                  <c:v>5.58</c:v>
                </c:pt>
                <c:pt idx="2">
                  <c:v>8.16</c:v>
                </c:pt>
                <c:pt idx="3">
                  <c:v>10.8</c:v>
                </c:pt>
                <c:pt idx="4">
                  <c:v>13.43</c:v>
                </c:pt>
              </c:numCache>
            </c:numRef>
          </c:val>
          <c:extLst xmlns:c16r2="http://schemas.microsoft.com/office/drawing/2015/06/chart">
            <c:ext xmlns:c16="http://schemas.microsoft.com/office/drawing/2014/chart" uri="{C3380CC4-5D6E-409C-BE32-E72D297353CC}">
              <c16:uniqueId val="{00000000-2AEC-4E64-9363-308665A3C130}"/>
            </c:ext>
          </c:extLst>
        </c:ser>
        <c:dLbls>
          <c:showLegendKey val="0"/>
          <c:showVal val="0"/>
          <c:showCatName val="0"/>
          <c:showSerName val="0"/>
          <c:showPercent val="0"/>
          <c:showBubbleSize val="0"/>
        </c:dLbls>
        <c:gapWidth val="150"/>
        <c:axId val="1657310944"/>
        <c:axId val="165730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23.33</c:v>
                </c:pt>
                <c:pt idx="1">
                  <c:v>25.07</c:v>
                </c:pt>
                <c:pt idx="2">
                  <c:v>28.48</c:v>
                </c:pt>
                <c:pt idx="3">
                  <c:v>28.59</c:v>
                </c:pt>
                <c:pt idx="4">
                  <c:v>26.56</c:v>
                </c:pt>
              </c:numCache>
            </c:numRef>
          </c:val>
          <c:smooth val="0"/>
          <c:extLst xmlns:c16r2="http://schemas.microsoft.com/office/drawing/2015/06/chart">
            <c:ext xmlns:c16="http://schemas.microsoft.com/office/drawing/2014/chart" uri="{C3380CC4-5D6E-409C-BE32-E72D297353CC}">
              <c16:uniqueId val="{00000001-2AEC-4E64-9363-308665A3C130}"/>
            </c:ext>
          </c:extLst>
        </c:ser>
        <c:dLbls>
          <c:showLegendKey val="0"/>
          <c:showVal val="0"/>
          <c:showCatName val="0"/>
          <c:showSerName val="0"/>
          <c:showPercent val="0"/>
          <c:showBubbleSize val="0"/>
        </c:dLbls>
        <c:marker val="1"/>
        <c:smooth val="0"/>
        <c:axId val="1657310944"/>
        <c:axId val="1657309312"/>
      </c:lineChart>
      <c:dateAx>
        <c:axId val="1657310944"/>
        <c:scaling>
          <c:orientation val="minMax"/>
        </c:scaling>
        <c:delete val="1"/>
        <c:axPos val="b"/>
        <c:numFmt formatCode="ge" sourceLinked="1"/>
        <c:majorTickMark val="none"/>
        <c:minorTickMark val="none"/>
        <c:tickLblPos val="none"/>
        <c:crossAx val="1657309312"/>
        <c:crosses val="autoZero"/>
        <c:auto val="1"/>
        <c:lblOffset val="100"/>
        <c:baseTimeUnit val="years"/>
      </c:dateAx>
      <c:valAx>
        <c:axId val="165730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31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BD0-41AF-95FB-2773E7C3268B}"/>
            </c:ext>
          </c:extLst>
        </c:ser>
        <c:dLbls>
          <c:showLegendKey val="0"/>
          <c:showVal val="0"/>
          <c:showCatName val="0"/>
          <c:showSerName val="0"/>
          <c:showPercent val="0"/>
          <c:showBubbleSize val="0"/>
        </c:dLbls>
        <c:gapWidth val="150"/>
        <c:axId val="1657310400"/>
        <c:axId val="165731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BD0-41AF-95FB-2773E7C3268B}"/>
            </c:ext>
          </c:extLst>
        </c:ser>
        <c:dLbls>
          <c:showLegendKey val="0"/>
          <c:showVal val="0"/>
          <c:showCatName val="0"/>
          <c:showSerName val="0"/>
          <c:showPercent val="0"/>
          <c:showBubbleSize val="0"/>
        </c:dLbls>
        <c:marker val="1"/>
        <c:smooth val="0"/>
        <c:axId val="1657310400"/>
        <c:axId val="1657312576"/>
      </c:lineChart>
      <c:dateAx>
        <c:axId val="1657310400"/>
        <c:scaling>
          <c:orientation val="minMax"/>
        </c:scaling>
        <c:delete val="1"/>
        <c:axPos val="b"/>
        <c:numFmt formatCode="ge" sourceLinked="1"/>
        <c:majorTickMark val="none"/>
        <c:minorTickMark val="none"/>
        <c:tickLblPos val="none"/>
        <c:crossAx val="1657312576"/>
        <c:crosses val="autoZero"/>
        <c:auto val="1"/>
        <c:lblOffset val="100"/>
        <c:baseTimeUnit val="years"/>
      </c:dateAx>
      <c:valAx>
        <c:axId val="16573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3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12.3</c:v>
                </c:pt>
                <c:pt idx="1">
                  <c:v>29.97</c:v>
                </c:pt>
                <c:pt idx="2">
                  <c:v>15.88</c:v>
                </c:pt>
                <c:pt idx="3">
                  <c:v>12.9</c:v>
                </c:pt>
                <c:pt idx="4">
                  <c:v>21.48</c:v>
                </c:pt>
              </c:numCache>
            </c:numRef>
          </c:val>
          <c:extLst xmlns:c16r2="http://schemas.microsoft.com/office/drawing/2015/06/chart">
            <c:ext xmlns:c16="http://schemas.microsoft.com/office/drawing/2014/chart" uri="{C3380CC4-5D6E-409C-BE32-E72D297353CC}">
              <c16:uniqueId val="{00000000-4255-4B50-BA32-91CC3F303AD5}"/>
            </c:ext>
          </c:extLst>
        </c:ser>
        <c:dLbls>
          <c:showLegendKey val="0"/>
          <c:showVal val="0"/>
          <c:showCatName val="0"/>
          <c:showSerName val="0"/>
          <c:showPercent val="0"/>
          <c:showBubbleSize val="0"/>
        </c:dLbls>
        <c:gapWidth val="150"/>
        <c:axId val="1437588464"/>
        <c:axId val="165916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50.43</c:v>
                </c:pt>
                <c:pt idx="1">
                  <c:v>64.760000000000005</c:v>
                </c:pt>
                <c:pt idx="2">
                  <c:v>68.930000000000007</c:v>
                </c:pt>
                <c:pt idx="3">
                  <c:v>80.63</c:v>
                </c:pt>
                <c:pt idx="4">
                  <c:v>27.02</c:v>
                </c:pt>
              </c:numCache>
            </c:numRef>
          </c:val>
          <c:smooth val="0"/>
          <c:extLst xmlns:c16r2="http://schemas.microsoft.com/office/drawing/2015/06/chart">
            <c:ext xmlns:c16="http://schemas.microsoft.com/office/drawing/2014/chart" uri="{C3380CC4-5D6E-409C-BE32-E72D297353CC}">
              <c16:uniqueId val="{00000001-4255-4B50-BA32-91CC3F303AD5}"/>
            </c:ext>
          </c:extLst>
        </c:ser>
        <c:dLbls>
          <c:showLegendKey val="0"/>
          <c:showVal val="0"/>
          <c:showCatName val="0"/>
          <c:showSerName val="0"/>
          <c:showPercent val="0"/>
          <c:showBubbleSize val="0"/>
        </c:dLbls>
        <c:marker val="1"/>
        <c:smooth val="0"/>
        <c:axId val="1437588464"/>
        <c:axId val="1659166320"/>
      </c:lineChart>
      <c:dateAx>
        <c:axId val="1437588464"/>
        <c:scaling>
          <c:orientation val="minMax"/>
        </c:scaling>
        <c:delete val="1"/>
        <c:axPos val="b"/>
        <c:numFmt formatCode="ge" sourceLinked="1"/>
        <c:majorTickMark val="none"/>
        <c:minorTickMark val="none"/>
        <c:tickLblPos val="none"/>
        <c:crossAx val="1659166320"/>
        <c:crosses val="autoZero"/>
        <c:auto val="1"/>
        <c:lblOffset val="100"/>
        <c:baseTimeUnit val="years"/>
      </c:dateAx>
      <c:valAx>
        <c:axId val="165916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58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10.52</c:v>
                </c:pt>
                <c:pt idx="1">
                  <c:v>81.78</c:v>
                </c:pt>
                <c:pt idx="2">
                  <c:v>66.63</c:v>
                </c:pt>
                <c:pt idx="3">
                  <c:v>31.71</c:v>
                </c:pt>
                <c:pt idx="4">
                  <c:v>6.14</c:v>
                </c:pt>
              </c:numCache>
            </c:numRef>
          </c:val>
          <c:extLst xmlns:c16r2="http://schemas.microsoft.com/office/drawing/2015/06/chart">
            <c:ext xmlns:c16="http://schemas.microsoft.com/office/drawing/2014/chart" uri="{C3380CC4-5D6E-409C-BE32-E72D297353CC}">
              <c16:uniqueId val="{00000000-967C-47BD-8CCE-AACEE3EA62C7}"/>
            </c:ext>
          </c:extLst>
        </c:ser>
        <c:dLbls>
          <c:showLegendKey val="0"/>
          <c:showVal val="0"/>
          <c:showCatName val="0"/>
          <c:showSerName val="0"/>
          <c:showPercent val="0"/>
          <c:showBubbleSize val="0"/>
        </c:dLbls>
        <c:gapWidth val="150"/>
        <c:axId val="1659177200"/>
        <c:axId val="165917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34.29</c:v>
                </c:pt>
                <c:pt idx="1">
                  <c:v>88.18</c:v>
                </c:pt>
                <c:pt idx="2">
                  <c:v>70.42</c:v>
                </c:pt>
                <c:pt idx="3">
                  <c:v>70.92</c:v>
                </c:pt>
                <c:pt idx="4">
                  <c:v>60.67</c:v>
                </c:pt>
              </c:numCache>
            </c:numRef>
          </c:val>
          <c:smooth val="0"/>
          <c:extLst xmlns:c16r2="http://schemas.microsoft.com/office/drawing/2015/06/chart">
            <c:ext xmlns:c16="http://schemas.microsoft.com/office/drawing/2014/chart" uri="{C3380CC4-5D6E-409C-BE32-E72D297353CC}">
              <c16:uniqueId val="{00000001-967C-47BD-8CCE-AACEE3EA62C7}"/>
            </c:ext>
          </c:extLst>
        </c:ser>
        <c:dLbls>
          <c:showLegendKey val="0"/>
          <c:showVal val="0"/>
          <c:showCatName val="0"/>
          <c:showSerName val="0"/>
          <c:showPercent val="0"/>
          <c:showBubbleSize val="0"/>
        </c:dLbls>
        <c:marker val="1"/>
        <c:smooth val="0"/>
        <c:axId val="1659177200"/>
        <c:axId val="1659175024"/>
      </c:lineChart>
      <c:dateAx>
        <c:axId val="1659177200"/>
        <c:scaling>
          <c:orientation val="minMax"/>
        </c:scaling>
        <c:delete val="1"/>
        <c:axPos val="b"/>
        <c:numFmt formatCode="ge" sourceLinked="1"/>
        <c:majorTickMark val="none"/>
        <c:minorTickMark val="none"/>
        <c:tickLblPos val="none"/>
        <c:crossAx val="1659175024"/>
        <c:crosses val="autoZero"/>
        <c:auto val="1"/>
        <c:lblOffset val="100"/>
        <c:baseTimeUnit val="years"/>
      </c:dateAx>
      <c:valAx>
        <c:axId val="165917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17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1393.83</c:v>
                </c:pt>
                <c:pt idx="1">
                  <c:v>1039.0999999999999</c:v>
                </c:pt>
                <c:pt idx="2">
                  <c:v>1019.29</c:v>
                </c:pt>
                <c:pt idx="3">
                  <c:v>982.7</c:v>
                </c:pt>
                <c:pt idx="4">
                  <c:v>971.59</c:v>
                </c:pt>
              </c:numCache>
            </c:numRef>
          </c:val>
          <c:extLst xmlns:c16r2="http://schemas.microsoft.com/office/drawing/2015/06/chart">
            <c:ext xmlns:c16="http://schemas.microsoft.com/office/drawing/2014/chart" uri="{C3380CC4-5D6E-409C-BE32-E72D297353CC}">
              <c16:uniqueId val="{00000000-BA1A-4075-B982-7637D1A5CE7E}"/>
            </c:ext>
          </c:extLst>
        </c:ser>
        <c:dLbls>
          <c:showLegendKey val="0"/>
          <c:showVal val="0"/>
          <c:showCatName val="0"/>
          <c:showSerName val="0"/>
          <c:showPercent val="0"/>
          <c:showBubbleSize val="0"/>
        </c:dLbls>
        <c:gapWidth val="150"/>
        <c:axId val="1659167408"/>
        <c:axId val="165917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1504.21</c:v>
                </c:pt>
                <c:pt idx="1">
                  <c:v>1390.86</c:v>
                </c:pt>
                <c:pt idx="2">
                  <c:v>1467.94</c:v>
                </c:pt>
                <c:pt idx="3">
                  <c:v>1144.94</c:v>
                </c:pt>
                <c:pt idx="4">
                  <c:v>1252.71</c:v>
                </c:pt>
              </c:numCache>
            </c:numRef>
          </c:val>
          <c:smooth val="0"/>
          <c:extLst xmlns:c16r2="http://schemas.microsoft.com/office/drawing/2015/06/chart">
            <c:ext xmlns:c16="http://schemas.microsoft.com/office/drawing/2014/chart" uri="{C3380CC4-5D6E-409C-BE32-E72D297353CC}">
              <c16:uniqueId val="{00000001-BA1A-4075-B982-7637D1A5CE7E}"/>
            </c:ext>
          </c:extLst>
        </c:ser>
        <c:dLbls>
          <c:showLegendKey val="0"/>
          <c:showVal val="0"/>
          <c:showCatName val="0"/>
          <c:showSerName val="0"/>
          <c:showPercent val="0"/>
          <c:showBubbleSize val="0"/>
        </c:dLbls>
        <c:marker val="1"/>
        <c:smooth val="0"/>
        <c:axId val="1659167408"/>
        <c:axId val="1659171760"/>
      </c:lineChart>
      <c:dateAx>
        <c:axId val="1659167408"/>
        <c:scaling>
          <c:orientation val="minMax"/>
        </c:scaling>
        <c:delete val="1"/>
        <c:axPos val="b"/>
        <c:numFmt formatCode="ge" sourceLinked="1"/>
        <c:majorTickMark val="none"/>
        <c:minorTickMark val="none"/>
        <c:tickLblPos val="none"/>
        <c:crossAx val="1659171760"/>
        <c:crosses val="autoZero"/>
        <c:auto val="1"/>
        <c:lblOffset val="100"/>
        <c:baseTimeUnit val="years"/>
      </c:dateAx>
      <c:valAx>
        <c:axId val="165917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16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76.22</c:v>
                </c:pt>
                <c:pt idx="1">
                  <c:v>80.13</c:v>
                </c:pt>
                <c:pt idx="2">
                  <c:v>83.01</c:v>
                </c:pt>
                <c:pt idx="3">
                  <c:v>87.79</c:v>
                </c:pt>
                <c:pt idx="4">
                  <c:v>86.68</c:v>
                </c:pt>
              </c:numCache>
            </c:numRef>
          </c:val>
          <c:extLst xmlns:c16r2="http://schemas.microsoft.com/office/drawing/2015/06/chart">
            <c:ext xmlns:c16="http://schemas.microsoft.com/office/drawing/2014/chart" uri="{C3380CC4-5D6E-409C-BE32-E72D297353CC}">
              <c16:uniqueId val="{00000000-0139-41B1-9A8D-6C424DC59F6A}"/>
            </c:ext>
          </c:extLst>
        </c:ser>
        <c:dLbls>
          <c:showLegendKey val="0"/>
          <c:showVal val="0"/>
          <c:showCatName val="0"/>
          <c:showSerName val="0"/>
          <c:showPercent val="0"/>
          <c:showBubbleSize val="0"/>
        </c:dLbls>
        <c:gapWidth val="150"/>
        <c:axId val="1659168496"/>
        <c:axId val="165917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67.41</c:v>
                </c:pt>
                <c:pt idx="1">
                  <c:v>76.849999999999994</c:v>
                </c:pt>
                <c:pt idx="2">
                  <c:v>83.3</c:v>
                </c:pt>
                <c:pt idx="3">
                  <c:v>88.16</c:v>
                </c:pt>
                <c:pt idx="4">
                  <c:v>87.03</c:v>
                </c:pt>
              </c:numCache>
            </c:numRef>
          </c:val>
          <c:smooth val="0"/>
          <c:extLst xmlns:c16r2="http://schemas.microsoft.com/office/drawing/2015/06/chart">
            <c:ext xmlns:c16="http://schemas.microsoft.com/office/drawing/2014/chart" uri="{C3380CC4-5D6E-409C-BE32-E72D297353CC}">
              <c16:uniqueId val="{00000001-0139-41B1-9A8D-6C424DC59F6A}"/>
            </c:ext>
          </c:extLst>
        </c:ser>
        <c:dLbls>
          <c:showLegendKey val="0"/>
          <c:showVal val="0"/>
          <c:showCatName val="0"/>
          <c:showSerName val="0"/>
          <c:showPercent val="0"/>
          <c:showBubbleSize val="0"/>
        </c:dLbls>
        <c:marker val="1"/>
        <c:smooth val="0"/>
        <c:axId val="1659168496"/>
        <c:axId val="1659176656"/>
      </c:lineChart>
      <c:dateAx>
        <c:axId val="1659168496"/>
        <c:scaling>
          <c:orientation val="minMax"/>
        </c:scaling>
        <c:delete val="1"/>
        <c:axPos val="b"/>
        <c:numFmt formatCode="ge" sourceLinked="1"/>
        <c:majorTickMark val="none"/>
        <c:minorTickMark val="none"/>
        <c:tickLblPos val="none"/>
        <c:crossAx val="1659176656"/>
        <c:crosses val="autoZero"/>
        <c:auto val="1"/>
        <c:lblOffset val="100"/>
        <c:baseTimeUnit val="years"/>
      </c:dateAx>
      <c:valAx>
        <c:axId val="165917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16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175.84</c:v>
                </c:pt>
                <c:pt idx="1">
                  <c:v>165.29</c:v>
                </c:pt>
                <c:pt idx="2">
                  <c:v>158.86000000000001</c:v>
                </c:pt>
                <c:pt idx="3">
                  <c:v>149.66</c:v>
                </c:pt>
                <c:pt idx="4">
                  <c:v>151.94</c:v>
                </c:pt>
              </c:numCache>
            </c:numRef>
          </c:val>
          <c:extLst xmlns:c16r2="http://schemas.microsoft.com/office/drawing/2015/06/chart">
            <c:ext xmlns:c16="http://schemas.microsoft.com/office/drawing/2014/chart" uri="{C3380CC4-5D6E-409C-BE32-E72D297353CC}">
              <c16:uniqueId val="{00000000-F7D4-47B3-B64B-B86991A3CA29}"/>
            </c:ext>
          </c:extLst>
        </c:ser>
        <c:dLbls>
          <c:showLegendKey val="0"/>
          <c:showVal val="0"/>
          <c:showCatName val="0"/>
          <c:showSerName val="0"/>
          <c:showPercent val="0"/>
          <c:showBubbleSize val="0"/>
        </c:dLbls>
        <c:gapWidth val="150"/>
        <c:axId val="1659169040"/>
        <c:axId val="165917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216.49</c:v>
                </c:pt>
                <c:pt idx="1">
                  <c:v>198.4</c:v>
                </c:pt>
                <c:pt idx="2">
                  <c:v>184.56</c:v>
                </c:pt>
                <c:pt idx="3">
                  <c:v>173.89</c:v>
                </c:pt>
                <c:pt idx="4">
                  <c:v>177.02</c:v>
                </c:pt>
              </c:numCache>
            </c:numRef>
          </c:val>
          <c:smooth val="0"/>
          <c:extLst xmlns:c16r2="http://schemas.microsoft.com/office/drawing/2015/06/chart">
            <c:ext xmlns:c16="http://schemas.microsoft.com/office/drawing/2014/chart" uri="{C3380CC4-5D6E-409C-BE32-E72D297353CC}">
              <c16:uniqueId val="{00000001-F7D4-47B3-B64B-B86991A3CA29}"/>
            </c:ext>
          </c:extLst>
        </c:ser>
        <c:dLbls>
          <c:showLegendKey val="0"/>
          <c:showVal val="0"/>
          <c:showCatName val="0"/>
          <c:showSerName val="0"/>
          <c:showPercent val="0"/>
          <c:showBubbleSize val="0"/>
        </c:dLbls>
        <c:marker val="1"/>
        <c:smooth val="0"/>
        <c:axId val="1659169040"/>
        <c:axId val="1659179920"/>
      </c:lineChart>
      <c:dateAx>
        <c:axId val="1659169040"/>
        <c:scaling>
          <c:orientation val="minMax"/>
        </c:scaling>
        <c:delete val="1"/>
        <c:axPos val="b"/>
        <c:numFmt formatCode="ge" sourceLinked="1"/>
        <c:majorTickMark val="none"/>
        <c:minorTickMark val="none"/>
        <c:tickLblPos val="none"/>
        <c:crossAx val="1659179920"/>
        <c:crosses val="autoZero"/>
        <c:auto val="1"/>
        <c:lblOffset val="100"/>
        <c:baseTimeUnit val="years"/>
      </c:dateAx>
      <c:valAx>
        <c:axId val="165917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16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BJ7" sqref="BJ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草津市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D1</v>
      </c>
      <c r="X8" s="48"/>
      <c r="Y8" s="48"/>
      <c r="Z8" s="48"/>
      <c r="AA8" s="48"/>
      <c r="AB8" s="48"/>
      <c r="AC8" s="48"/>
      <c r="AD8" s="49" t="str">
        <f>データ!$M$6</f>
        <v>非設置</v>
      </c>
      <c r="AE8" s="49"/>
      <c r="AF8" s="49"/>
      <c r="AG8" s="49"/>
      <c r="AH8" s="49"/>
      <c r="AI8" s="49"/>
      <c r="AJ8" s="49"/>
      <c r="AK8" s="3"/>
      <c r="AL8" s="50">
        <f>データ!S6</f>
        <v>133975</v>
      </c>
      <c r="AM8" s="50"/>
      <c r="AN8" s="50"/>
      <c r="AO8" s="50"/>
      <c r="AP8" s="50"/>
      <c r="AQ8" s="50"/>
      <c r="AR8" s="50"/>
      <c r="AS8" s="50"/>
      <c r="AT8" s="45">
        <f>データ!T6</f>
        <v>67.819999999999993</v>
      </c>
      <c r="AU8" s="45"/>
      <c r="AV8" s="45"/>
      <c r="AW8" s="45"/>
      <c r="AX8" s="45"/>
      <c r="AY8" s="45"/>
      <c r="AZ8" s="45"/>
      <c r="BA8" s="45"/>
      <c r="BB8" s="45">
        <f>データ!U6</f>
        <v>1975.45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55.27</v>
      </c>
      <c r="J10" s="45"/>
      <c r="K10" s="45"/>
      <c r="L10" s="45"/>
      <c r="M10" s="45"/>
      <c r="N10" s="45"/>
      <c r="O10" s="45"/>
      <c r="P10" s="45">
        <f>データ!P6</f>
        <v>13.36</v>
      </c>
      <c r="Q10" s="45"/>
      <c r="R10" s="45"/>
      <c r="S10" s="45"/>
      <c r="T10" s="45"/>
      <c r="U10" s="45"/>
      <c r="V10" s="45"/>
      <c r="W10" s="45">
        <f>データ!Q6</f>
        <v>84.5</v>
      </c>
      <c r="X10" s="45"/>
      <c r="Y10" s="45"/>
      <c r="Z10" s="45"/>
      <c r="AA10" s="45"/>
      <c r="AB10" s="45"/>
      <c r="AC10" s="45"/>
      <c r="AD10" s="50">
        <f>データ!R6</f>
        <v>2484</v>
      </c>
      <c r="AE10" s="50"/>
      <c r="AF10" s="50"/>
      <c r="AG10" s="50"/>
      <c r="AH10" s="50"/>
      <c r="AI10" s="50"/>
      <c r="AJ10" s="50"/>
      <c r="AK10" s="2"/>
      <c r="AL10" s="50">
        <f>データ!V6</f>
        <v>17937</v>
      </c>
      <c r="AM10" s="50"/>
      <c r="AN10" s="50"/>
      <c r="AO10" s="50"/>
      <c r="AP10" s="50"/>
      <c r="AQ10" s="50"/>
      <c r="AR10" s="50"/>
      <c r="AS10" s="50"/>
      <c r="AT10" s="45">
        <f>データ!W6</f>
        <v>6.71</v>
      </c>
      <c r="AU10" s="45"/>
      <c r="AV10" s="45"/>
      <c r="AW10" s="45"/>
      <c r="AX10" s="45"/>
      <c r="AY10" s="45"/>
      <c r="AZ10" s="45"/>
      <c r="BA10" s="45"/>
      <c r="BB10" s="45">
        <f>データ!X6</f>
        <v>2673.17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jxZDAILxwdhIvpASo9rOXy31SRDksndjegwgK3tfcI2N5bQ6EEIbBWc42DaKAzKyHQX4XJEJOgV/ovUaut3CYQ==" saltValue="JfEonrwEKaBCPtRWTrUwX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252069</v>
      </c>
      <c r="D6" s="33">
        <f t="shared" si="3"/>
        <v>46</v>
      </c>
      <c r="E6" s="33">
        <f t="shared" si="3"/>
        <v>17</v>
      </c>
      <c r="F6" s="33">
        <f t="shared" si="3"/>
        <v>4</v>
      </c>
      <c r="G6" s="33">
        <f t="shared" si="3"/>
        <v>0</v>
      </c>
      <c r="H6" s="33" t="str">
        <f t="shared" si="3"/>
        <v>滋賀県　草津市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55.27</v>
      </c>
      <c r="P6" s="34">
        <f t="shared" si="3"/>
        <v>13.36</v>
      </c>
      <c r="Q6" s="34">
        <f t="shared" si="3"/>
        <v>84.5</v>
      </c>
      <c r="R6" s="34">
        <f t="shared" si="3"/>
        <v>2484</v>
      </c>
      <c r="S6" s="34">
        <f t="shared" si="3"/>
        <v>133975</v>
      </c>
      <c r="T6" s="34">
        <f t="shared" si="3"/>
        <v>67.819999999999993</v>
      </c>
      <c r="U6" s="34">
        <f t="shared" si="3"/>
        <v>1975.45</v>
      </c>
      <c r="V6" s="34">
        <f t="shared" si="3"/>
        <v>17937</v>
      </c>
      <c r="W6" s="34">
        <f t="shared" si="3"/>
        <v>6.71</v>
      </c>
      <c r="X6" s="34">
        <f t="shared" si="3"/>
        <v>2673.17</v>
      </c>
      <c r="Y6" s="35">
        <f>IF(Y7="",NA(),Y7)</f>
        <v>94.88</v>
      </c>
      <c r="Z6" s="35">
        <f t="shared" ref="Z6:AH6" si="4">IF(Z7="",NA(),Z7)</f>
        <v>92.88</v>
      </c>
      <c r="AA6" s="35">
        <f t="shared" si="4"/>
        <v>99.09</v>
      </c>
      <c r="AB6" s="35">
        <f t="shared" si="4"/>
        <v>101.51</v>
      </c>
      <c r="AC6" s="35">
        <f t="shared" si="4"/>
        <v>96.49</v>
      </c>
      <c r="AD6" s="35">
        <f t="shared" si="4"/>
        <v>93.62</v>
      </c>
      <c r="AE6" s="35">
        <f t="shared" si="4"/>
        <v>99.07</v>
      </c>
      <c r="AF6" s="35">
        <f t="shared" si="4"/>
        <v>101.17</v>
      </c>
      <c r="AG6" s="35">
        <f t="shared" si="4"/>
        <v>103.61</v>
      </c>
      <c r="AH6" s="35">
        <f t="shared" si="4"/>
        <v>102.95</v>
      </c>
      <c r="AI6" s="34" t="str">
        <f>IF(AI7="","",IF(AI7="-","【-】","【"&amp;SUBSTITUTE(TEXT(AI7,"#,##0.00"),"-","△")&amp;"】"))</f>
        <v>【101.92】</v>
      </c>
      <c r="AJ6" s="35">
        <f>IF(AJ7="",NA(),AJ7)</f>
        <v>12.3</v>
      </c>
      <c r="AK6" s="35">
        <f t="shared" ref="AK6:AS6" si="5">IF(AK7="",NA(),AK7)</f>
        <v>29.97</v>
      </c>
      <c r="AL6" s="35">
        <f t="shared" si="5"/>
        <v>15.88</v>
      </c>
      <c r="AM6" s="35">
        <f t="shared" si="5"/>
        <v>12.9</v>
      </c>
      <c r="AN6" s="35">
        <f t="shared" si="5"/>
        <v>21.48</v>
      </c>
      <c r="AO6" s="35">
        <f t="shared" si="5"/>
        <v>50.43</v>
      </c>
      <c r="AP6" s="35">
        <f t="shared" si="5"/>
        <v>64.760000000000005</v>
      </c>
      <c r="AQ6" s="35">
        <f t="shared" si="5"/>
        <v>68.930000000000007</v>
      </c>
      <c r="AR6" s="35">
        <f t="shared" si="5"/>
        <v>80.63</v>
      </c>
      <c r="AS6" s="35">
        <f t="shared" si="5"/>
        <v>27.02</v>
      </c>
      <c r="AT6" s="34" t="str">
        <f>IF(AT7="","",IF(AT7="-","【-】","【"&amp;SUBSTITUTE(TEXT(AT7,"#,##0.00"),"-","△")&amp;"】"))</f>
        <v>【88.06】</v>
      </c>
      <c r="AU6" s="35">
        <f>IF(AU7="",NA(),AU7)</f>
        <v>10.52</v>
      </c>
      <c r="AV6" s="35">
        <f t="shared" ref="AV6:BD6" si="6">IF(AV7="",NA(),AV7)</f>
        <v>81.78</v>
      </c>
      <c r="AW6" s="35">
        <f t="shared" si="6"/>
        <v>66.63</v>
      </c>
      <c r="AX6" s="35">
        <f t="shared" si="6"/>
        <v>31.71</v>
      </c>
      <c r="AY6" s="35">
        <f t="shared" si="6"/>
        <v>6.14</v>
      </c>
      <c r="AZ6" s="35">
        <f t="shared" si="6"/>
        <v>34.29</v>
      </c>
      <c r="BA6" s="35">
        <f t="shared" si="6"/>
        <v>88.18</v>
      </c>
      <c r="BB6" s="35">
        <f t="shared" si="6"/>
        <v>70.42</v>
      </c>
      <c r="BC6" s="35">
        <f t="shared" si="6"/>
        <v>70.92</v>
      </c>
      <c r="BD6" s="35">
        <f t="shared" si="6"/>
        <v>60.67</v>
      </c>
      <c r="BE6" s="34" t="str">
        <f>IF(BE7="","",IF(BE7="-","【-】","【"&amp;SUBSTITUTE(TEXT(BE7,"#,##0.00"),"-","△")&amp;"】"))</f>
        <v>【54.23】</v>
      </c>
      <c r="BF6" s="35">
        <f>IF(BF7="",NA(),BF7)</f>
        <v>1393.83</v>
      </c>
      <c r="BG6" s="35">
        <f t="shared" ref="BG6:BO6" si="7">IF(BG7="",NA(),BG7)</f>
        <v>1039.0999999999999</v>
      </c>
      <c r="BH6" s="35">
        <f t="shared" si="7"/>
        <v>1019.29</v>
      </c>
      <c r="BI6" s="35">
        <f t="shared" si="7"/>
        <v>982.7</v>
      </c>
      <c r="BJ6" s="35">
        <f t="shared" si="7"/>
        <v>971.59</v>
      </c>
      <c r="BK6" s="35">
        <f t="shared" si="7"/>
        <v>1504.21</v>
      </c>
      <c r="BL6" s="35">
        <f t="shared" si="7"/>
        <v>1390.86</v>
      </c>
      <c r="BM6" s="35">
        <f t="shared" si="7"/>
        <v>1467.94</v>
      </c>
      <c r="BN6" s="35">
        <f t="shared" si="7"/>
        <v>1144.94</v>
      </c>
      <c r="BO6" s="35">
        <f t="shared" si="7"/>
        <v>1252.71</v>
      </c>
      <c r="BP6" s="34" t="str">
        <f>IF(BP7="","",IF(BP7="-","【-】","【"&amp;SUBSTITUTE(TEXT(BP7,"#,##0.00"),"-","△")&amp;"】"))</f>
        <v>【1,209.40】</v>
      </c>
      <c r="BQ6" s="35">
        <f>IF(BQ7="",NA(),BQ7)</f>
        <v>76.22</v>
      </c>
      <c r="BR6" s="35">
        <f t="shared" ref="BR6:BZ6" si="8">IF(BR7="",NA(),BR7)</f>
        <v>80.13</v>
      </c>
      <c r="BS6" s="35">
        <f t="shared" si="8"/>
        <v>83.01</v>
      </c>
      <c r="BT6" s="35">
        <f t="shared" si="8"/>
        <v>87.79</v>
      </c>
      <c r="BU6" s="35">
        <f t="shared" si="8"/>
        <v>86.68</v>
      </c>
      <c r="BV6" s="35">
        <f t="shared" si="8"/>
        <v>67.41</v>
      </c>
      <c r="BW6" s="35">
        <f t="shared" si="8"/>
        <v>76.849999999999994</v>
      </c>
      <c r="BX6" s="35">
        <f t="shared" si="8"/>
        <v>83.3</v>
      </c>
      <c r="BY6" s="35">
        <f t="shared" si="8"/>
        <v>88.16</v>
      </c>
      <c r="BZ6" s="35">
        <f t="shared" si="8"/>
        <v>87.03</v>
      </c>
      <c r="CA6" s="34" t="str">
        <f>IF(CA7="","",IF(CA7="-","【-】","【"&amp;SUBSTITUTE(TEXT(CA7,"#,##0.00"),"-","△")&amp;"】"))</f>
        <v>【74.48】</v>
      </c>
      <c r="CB6" s="35">
        <f>IF(CB7="",NA(),CB7)</f>
        <v>175.84</v>
      </c>
      <c r="CC6" s="35">
        <f t="shared" ref="CC6:CK6" si="9">IF(CC7="",NA(),CC7)</f>
        <v>165.29</v>
      </c>
      <c r="CD6" s="35">
        <f t="shared" si="9"/>
        <v>158.86000000000001</v>
      </c>
      <c r="CE6" s="35">
        <f t="shared" si="9"/>
        <v>149.66</v>
      </c>
      <c r="CF6" s="35">
        <f t="shared" si="9"/>
        <v>151.94</v>
      </c>
      <c r="CG6" s="35">
        <f t="shared" si="9"/>
        <v>216.49</v>
      </c>
      <c r="CH6" s="35">
        <f t="shared" si="9"/>
        <v>198.4</v>
      </c>
      <c r="CI6" s="35">
        <f t="shared" si="9"/>
        <v>184.56</v>
      </c>
      <c r="CJ6" s="35">
        <f t="shared" si="9"/>
        <v>173.89</v>
      </c>
      <c r="CK6" s="35">
        <f t="shared" si="9"/>
        <v>177.02</v>
      </c>
      <c r="CL6" s="34" t="str">
        <f>IF(CL7="","",IF(CL7="-","【-】","【"&amp;SUBSTITUTE(TEXT(CL7,"#,##0.00"),"-","△")&amp;"】"))</f>
        <v>【219.46】</v>
      </c>
      <c r="CM6" s="35">
        <f>IF(CM7="",NA(),CM7)</f>
        <v>87.99</v>
      </c>
      <c r="CN6" s="35">
        <f t="shared" ref="CN6:CV6" si="10">IF(CN7="",NA(),CN7)</f>
        <v>97.31</v>
      </c>
      <c r="CO6" s="35">
        <f t="shared" si="10"/>
        <v>91.53</v>
      </c>
      <c r="CP6" s="35">
        <f t="shared" si="10"/>
        <v>91.44</v>
      </c>
      <c r="CQ6" s="35" t="str">
        <f t="shared" si="10"/>
        <v>-</v>
      </c>
      <c r="CR6" s="35">
        <f t="shared" si="10"/>
        <v>38.409999999999997</v>
      </c>
      <c r="CS6" s="35">
        <f t="shared" si="10"/>
        <v>39.25</v>
      </c>
      <c r="CT6" s="35">
        <f t="shared" si="10"/>
        <v>43.18</v>
      </c>
      <c r="CU6" s="35">
        <f t="shared" si="10"/>
        <v>42.38</v>
      </c>
      <c r="CV6" s="35">
        <f t="shared" si="10"/>
        <v>46.17</v>
      </c>
      <c r="CW6" s="34" t="str">
        <f>IF(CW7="","",IF(CW7="-","【-】","【"&amp;SUBSTITUTE(TEXT(CW7,"#,##0.00"),"-","△")&amp;"】"))</f>
        <v>【42.82】</v>
      </c>
      <c r="CX6" s="35">
        <f>IF(CX7="",NA(),CX7)</f>
        <v>92.8</v>
      </c>
      <c r="CY6" s="35">
        <f t="shared" ref="CY6:DG6" si="11">IF(CY7="",NA(),CY7)</f>
        <v>94.48</v>
      </c>
      <c r="CZ6" s="35">
        <f t="shared" si="11"/>
        <v>94.69</v>
      </c>
      <c r="DA6" s="35">
        <f t="shared" si="11"/>
        <v>95.26</v>
      </c>
      <c r="DB6" s="35">
        <f t="shared" si="11"/>
        <v>95.57</v>
      </c>
      <c r="DC6" s="35">
        <f t="shared" si="11"/>
        <v>86.28</v>
      </c>
      <c r="DD6" s="35">
        <f t="shared" si="11"/>
        <v>86.43</v>
      </c>
      <c r="DE6" s="35">
        <f t="shared" si="11"/>
        <v>86.43</v>
      </c>
      <c r="DF6" s="35">
        <f t="shared" si="11"/>
        <v>87.01</v>
      </c>
      <c r="DG6" s="35">
        <f t="shared" si="11"/>
        <v>87.84</v>
      </c>
      <c r="DH6" s="34" t="str">
        <f>IF(DH7="","",IF(DH7="-","【-】","【"&amp;SUBSTITUTE(TEXT(DH7,"#,##0.00"),"-","△")&amp;"】"))</f>
        <v>【83.36】</v>
      </c>
      <c r="DI6" s="35">
        <f>IF(DI7="",NA(),DI7)</f>
        <v>2.74</v>
      </c>
      <c r="DJ6" s="35">
        <f t="shared" ref="DJ6:DR6" si="12">IF(DJ7="",NA(),DJ7)</f>
        <v>5.58</v>
      </c>
      <c r="DK6" s="35">
        <f t="shared" si="12"/>
        <v>8.16</v>
      </c>
      <c r="DL6" s="35">
        <f t="shared" si="12"/>
        <v>10.8</v>
      </c>
      <c r="DM6" s="35">
        <f t="shared" si="12"/>
        <v>13.43</v>
      </c>
      <c r="DN6" s="35">
        <f t="shared" si="12"/>
        <v>23.33</v>
      </c>
      <c r="DO6" s="35">
        <f t="shared" si="12"/>
        <v>25.07</v>
      </c>
      <c r="DP6" s="35">
        <f t="shared" si="12"/>
        <v>28.48</v>
      </c>
      <c r="DQ6" s="35">
        <f t="shared" si="12"/>
        <v>28.59</v>
      </c>
      <c r="DR6" s="35">
        <f t="shared" si="12"/>
        <v>26.56</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【0.01】</v>
      </c>
      <c r="EE6" s="34">
        <f>IF(EE7="",NA(),EE7)</f>
        <v>0</v>
      </c>
      <c r="EF6" s="34">
        <f t="shared" ref="EF6:EN6" si="14">IF(EF7="",NA(),EF7)</f>
        <v>0</v>
      </c>
      <c r="EG6" s="34">
        <f t="shared" si="14"/>
        <v>0</v>
      </c>
      <c r="EH6" s="34">
        <f t="shared" si="14"/>
        <v>0</v>
      </c>
      <c r="EI6" s="34">
        <f t="shared" si="14"/>
        <v>0</v>
      </c>
      <c r="EJ6" s="35">
        <f t="shared" si="14"/>
        <v>7.0000000000000007E-2</v>
      </c>
      <c r="EK6" s="35">
        <f t="shared" si="14"/>
        <v>0.08</v>
      </c>
      <c r="EL6" s="35">
        <f t="shared" si="14"/>
        <v>0.04</v>
      </c>
      <c r="EM6" s="35">
        <f t="shared" si="14"/>
        <v>0.15</v>
      </c>
      <c r="EN6" s="35">
        <f t="shared" si="14"/>
        <v>0.06</v>
      </c>
      <c r="EO6" s="34" t="str">
        <f>IF(EO7="","",IF(EO7="-","【-】","【"&amp;SUBSTITUTE(TEXT(EO7,"#,##0.00"),"-","△")&amp;"】"))</f>
        <v>【0.12】</v>
      </c>
    </row>
    <row r="7" spans="1:148" s="36" customFormat="1" x14ac:dyDescent="0.15">
      <c r="A7" s="28"/>
      <c r="B7" s="37">
        <v>2018</v>
      </c>
      <c r="C7" s="37">
        <v>252069</v>
      </c>
      <c r="D7" s="37">
        <v>46</v>
      </c>
      <c r="E7" s="37">
        <v>17</v>
      </c>
      <c r="F7" s="37">
        <v>4</v>
      </c>
      <c r="G7" s="37">
        <v>0</v>
      </c>
      <c r="H7" s="37" t="s">
        <v>96</v>
      </c>
      <c r="I7" s="37" t="s">
        <v>97</v>
      </c>
      <c r="J7" s="37" t="s">
        <v>98</v>
      </c>
      <c r="K7" s="37" t="s">
        <v>99</v>
      </c>
      <c r="L7" s="37" t="s">
        <v>100</v>
      </c>
      <c r="M7" s="37" t="s">
        <v>101</v>
      </c>
      <c r="N7" s="38" t="s">
        <v>102</v>
      </c>
      <c r="O7" s="38">
        <v>55.27</v>
      </c>
      <c r="P7" s="38">
        <v>13.36</v>
      </c>
      <c r="Q7" s="38">
        <v>84.5</v>
      </c>
      <c r="R7" s="38">
        <v>2484</v>
      </c>
      <c r="S7" s="38">
        <v>133975</v>
      </c>
      <c r="T7" s="38">
        <v>67.819999999999993</v>
      </c>
      <c r="U7" s="38">
        <v>1975.45</v>
      </c>
      <c r="V7" s="38">
        <v>17937</v>
      </c>
      <c r="W7" s="38">
        <v>6.71</v>
      </c>
      <c r="X7" s="38">
        <v>2673.17</v>
      </c>
      <c r="Y7" s="38">
        <v>94.88</v>
      </c>
      <c r="Z7" s="38">
        <v>92.88</v>
      </c>
      <c r="AA7" s="38">
        <v>99.09</v>
      </c>
      <c r="AB7" s="38">
        <v>101.51</v>
      </c>
      <c r="AC7" s="38">
        <v>96.49</v>
      </c>
      <c r="AD7" s="38">
        <v>93.62</v>
      </c>
      <c r="AE7" s="38">
        <v>99.07</v>
      </c>
      <c r="AF7" s="38">
        <v>101.17</v>
      </c>
      <c r="AG7" s="38">
        <v>103.61</v>
      </c>
      <c r="AH7" s="38">
        <v>102.95</v>
      </c>
      <c r="AI7" s="38">
        <v>101.92</v>
      </c>
      <c r="AJ7" s="38">
        <v>12.3</v>
      </c>
      <c r="AK7" s="38">
        <v>29.97</v>
      </c>
      <c r="AL7" s="38">
        <v>15.88</v>
      </c>
      <c r="AM7" s="38">
        <v>12.9</v>
      </c>
      <c r="AN7" s="38">
        <v>21.48</v>
      </c>
      <c r="AO7" s="38">
        <v>50.43</v>
      </c>
      <c r="AP7" s="38">
        <v>64.760000000000005</v>
      </c>
      <c r="AQ7" s="38">
        <v>68.930000000000007</v>
      </c>
      <c r="AR7" s="38">
        <v>80.63</v>
      </c>
      <c r="AS7" s="38">
        <v>27.02</v>
      </c>
      <c r="AT7" s="38">
        <v>88.06</v>
      </c>
      <c r="AU7" s="38">
        <v>10.52</v>
      </c>
      <c r="AV7" s="38">
        <v>81.78</v>
      </c>
      <c r="AW7" s="38">
        <v>66.63</v>
      </c>
      <c r="AX7" s="38">
        <v>31.71</v>
      </c>
      <c r="AY7" s="38">
        <v>6.14</v>
      </c>
      <c r="AZ7" s="38">
        <v>34.29</v>
      </c>
      <c r="BA7" s="38">
        <v>88.18</v>
      </c>
      <c r="BB7" s="38">
        <v>70.42</v>
      </c>
      <c r="BC7" s="38">
        <v>70.92</v>
      </c>
      <c r="BD7" s="38">
        <v>60.67</v>
      </c>
      <c r="BE7" s="38">
        <v>54.23</v>
      </c>
      <c r="BF7" s="38">
        <v>1393.83</v>
      </c>
      <c r="BG7" s="38">
        <v>1039.0999999999999</v>
      </c>
      <c r="BH7" s="38">
        <v>1019.29</v>
      </c>
      <c r="BI7" s="38">
        <v>982.7</v>
      </c>
      <c r="BJ7" s="38">
        <v>971.59</v>
      </c>
      <c r="BK7" s="38">
        <v>1504.21</v>
      </c>
      <c r="BL7" s="38">
        <v>1390.86</v>
      </c>
      <c r="BM7" s="38">
        <v>1467.94</v>
      </c>
      <c r="BN7" s="38">
        <v>1144.94</v>
      </c>
      <c r="BO7" s="38">
        <v>1252.71</v>
      </c>
      <c r="BP7" s="38">
        <v>1209.4000000000001</v>
      </c>
      <c r="BQ7" s="38">
        <v>76.22</v>
      </c>
      <c r="BR7" s="38">
        <v>80.13</v>
      </c>
      <c r="BS7" s="38">
        <v>83.01</v>
      </c>
      <c r="BT7" s="38">
        <v>87.79</v>
      </c>
      <c r="BU7" s="38">
        <v>86.68</v>
      </c>
      <c r="BV7" s="38">
        <v>67.41</v>
      </c>
      <c r="BW7" s="38">
        <v>76.849999999999994</v>
      </c>
      <c r="BX7" s="38">
        <v>83.3</v>
      </c>
      <c r="BY7" s="38">
        <v>88.16</v>
      </c>
      <c r="BZ7" s="38">
        <v>87.03</v>
      </c>
      <c r="CA7" s="38">
        <v>74.48</v>
      </c>
      <c r="CB7" s="38">
        <v>175.84</v>
      </c>
      <c r="CC7" s="38">
        <v>165.29</v>
      </c>
      <c r="CD7" s="38">
        <v>158.86000000000001</v>
      </c>
      <c r="CE7" s="38">
        <v>149.66</v>
      </c>
      <c r="CF7" s="38">
        <v>151.94</v>
      </c>
      <c r="CG7" s="38">
        <v>216.49</v>
      </c>
      <c r="CH7" s="38">
        <v>198.4</v>
      </c>
      <c r="CI7" s="38">
        <v>184.56</v>
      </c>
      <c r="CJ7" s="38">
        <v>173.89</v>
      </c>
      <c r="CK7" s="38">
        <v>177.02</v>
      </c>
      <c r="CL7" s="38">
        <v>219.46</v>
      </c>
      <c r="CM7" s="38">
        <v>87.99</v>
      </c>
      <c r="CN7" s="38">
        <v>97.31</v>
      </c>
      <c r="CO7" s="38">
        <v>91.53</v>
      </c>
      <c r="CP7" s="38">
        <v>91.44</v>
      </c>
      <c r="CQ7" s="38" t="s">
        <v>102</v>
      </c>
      <c r="CR7" s="38">
        <v>38.409999999999997</v>
      </c>
      <c r="CS7" s="38">
        <v>39.25</v>
      </c>
      <c r="CT7" s="38">
        <v>43.18</v>
      </c>
      <c r="CU7" s="38">
        <v>42.38</v>
      </c>
      <c r="CV7" s="38">
        <v>46.17</v>
      </c>
      <c r="CW7" s="38">
        <v>42.82</v>
      </c>
      <c r="CX7" s="38">
        <v>92.8</v>
      </c>
      <c r="CY7" s="38">
        <v>94.48</v>
      </c>
      <c r="CZ7" s="38">
        <v>94.69</v>
      </c>
      <c r="DA7" s="38">
        <v>95.26</v>
      </c>
      <c r="DB7" s="38">
        <v>95.57</v>
      </c>
      <c r="DC7" s="38">
        <v>86.28</v>
      </c>
      <c r="DD7" s="38">
        <v>86.43</v>
      </c>
      <c r="DE7" s="38">
        <v>86.43</v>
      </c>
      <c r="DF7" s="38">
        <v>87.01</v>
      </c>
      <c r="DG7" s="38">
        <v>87.84</v>
      </c>
      <c r="DH7" s="38">
        <v>83.36</v>
      </c>
      <c r="DI7" s="38">
        <v>2.74</v>
      </c>
      <c r="DJ7" s="38">
        <v>5.58</v>
      </c>
      <c r="DK7" s="38">
        <v>8.16</v>
      </c>
      <c r="DL7" s="38">
        <v>10.8</v>
      </c>
      <c r="DM7" s="38">
        <v>13.43</v>
      </c>
      <c r="DN7" s="38">
        <v>23.33</v>
      </c>
      <c r="DO7" s="38">
        <v>25.07</v>
      </c>
      <c r="DP7" s="38">
        <v>28.48</v>
      </c>
      <c r="DQ7" s="38">
        <v>28.59</v>
      </c>
      <c r="DR7" s="38">
        <v>26.56</v>
      </c>
      <c r="DS7" s="38">
        <v>24.88</v>
      </c>
      <c r="DT7" s="38">
        <v>0</v>
      </c>
      <c r="DU7" s="38">
        <v>0</v>
      </c>
      <c r="DV7" s="38">
        <v>0</v>
      </c>
      <c r="DW7" s="38">
        <v>0</v>
      </c>
      <c r="DX7" s="38">
        <v>0</v>
      </c>
      <c r="DY7" s="38">
        <v>0</v>
      </c>
      <c r="DZ7" s="38">
        <v>0</v>
      </c>
      <c r="EA7" s="38">
        <v>0</v>
      </c>
      <c r="EB7" s="38">
        <v>0</v>
      </c>
      <c r="EC7" s="38">
        <v>0</v>
      </c>
      <c r="ED7" s="38">
        <v>0.01</v>
      </c>
      <c r="EE7" s="38">
        <v>0</v>
      </c>
      <c r="EF7" s="38">
        <v>0</v>
      </c>
      <c r="EG7" s="38">
        <v>0</v>
      </c>
      <c r="EH7" s="38">
        <v>0</v>
      </c>
      <c r="EI7" s="38">
        <v>0</v>
      </c>
      <c r="EJ7" s="38">
        <v>7.0000000000000007E-2</v>
      </c>
      <c r="EK7" s="38">
        <v>0.08</v>
      </c>
      <c r="EL7" s="38">
        <v>0.04</v>
      </c>
      <c r="EM7" s="38">
        <v>0.15</v>
      </c>
      <c r="EN7" s="38">
        <v>0.06</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2020-02-20T09:19:13Z</cp:lastPrinted>
  <dcterms:created xsi:type="dcterms:W3CDTF">2019-12-05T04:50:28Z</dcterms:created>
  <dcterms:modified xsi:type="dcterms:W3CDTF">2020-02-20T09:19:16Z</dcterms:modified>
  <cp:category/>
</cp:coreProperties>
</file>