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5 草津市(〇）\"/>
    </mc:Choice>
  </mc:AlternateContent>
  <workbookProtection workbookAlgorithmName="SHA-512" workbookHashValue="uL4or2ZcES/Q3TVw+v/xE9A3zjPjKnwZWH3FyHmekYqs8H8mlYoL7/4EdECK5dzJ6GukZeysJKvJdAxLsJE8ZQ==" workbookSaltValue="AJrekH6jRqbQ9iWUYE7qc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<sst xmlns="http://schemas.openxmlformats.org/spreadsheetml/2006/main" count="220" uniqueCount="108">
  <si>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</si>
  <si>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</si>
  <si>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</si>
  <si>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</si>
  <si>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</si>
  <si>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</si>
  <si>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</si>
  <si>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</si>
  <si>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</si>
  <si>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</si>
  <si>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</si>
  <si>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</si>
  <si>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</si>
  <si>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</si>
  <si>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</si>
  <si>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</si>
  <si>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</si>
  <si>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</si>
  <si>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</si>
  <si>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</si>
  <si>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</si>
  <si>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</si>
  <si>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</si>
  <si>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</si>
  <si>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</si>
  <si>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</si>
  <si>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</si>
  <si>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</si>
  <si>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</si>
  <si>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</si>
  <si>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</si>
  <si>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</si>
  <si>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</si>
  <si>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</si>
  <si>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</si>
  <si>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</si>
  <si>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</si>
  <si>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</si>
  <si>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</si>
  <si>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</si>
  <si>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</si>
  <si>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</si>
  <si>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</si>
  <si>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</si>
  <si>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</si>
  <si>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</si>
  <si>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</si>
  <si>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</si>
  <si>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</si>
  <si>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</si>
  <si>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</si>
  <si>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</si>
  <si>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</si>
  <si>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</si>
  <si>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</si>
  <si>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</si>
  <si>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</si>
  <si>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</si>
  <si>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</si>
  <si>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</si>
  <si>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</si>
  <si>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</si>
  <si>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</si>
  <si>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</si>
  <si>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</si>
  <si>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</si>
  <si>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</si>
  <si>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</si>
  <si>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</si>
  <si>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</si>
  <si>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</si>
  <si>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</si>
  <si>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</si>
  <si>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</si>
  <si>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</si>
  <si>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</si>
  <si>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</si>
  <si>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</si>
  <si>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</si>
  <si>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</si>
  <si>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</si>
  <si>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</si>
  <si>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</si>
  <si>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</si>
  <si>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</si>
  <si>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</si>
  <si>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</si>
  <si>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</si>
  <si>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</si>
  <si>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</si>
  <si>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</si>
  <si>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</si>
  <si>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</si>
  <si>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</si>
  <si>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</si>
  <si>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</si>
  <si>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</si>
  <si>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</si>
  <si>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</si>
  <si>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</si>
  <si>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</si>
  <si>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</si>
  <si>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</si>
  <si>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</si>
  <si>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</si>
  <si>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①単年度の経常的な収支の比率を表す経常収支比率は、100％を超え、黒字となっています。
③短期的な債務に対する支払い能力を表す流動比率は、100％を上回っており、良好な資金状況ですが、現在、浄水場の耐震補強工事を実施しており、今後は減少傾向にあると見込んでいます。
④企業債残高対給水収益比率は類似団体平均を下回っている状況ですが、今後は管路更新事業および水道施設の耐震事業を進めていく予定であり、後年度負担となる企業債の急激な上昇を緩和する必要があります。
⑤料金回収率は費用に対する料金回収の割合ですが、100％を超え、適切な料金収入の確保が出来ている状況にあります。
⑥有収水量１㎥あたりの費用を示す給水原価は、類似団体平均を下回っており、効率的な運営が行えていると言えます。
⑦施設利用率は、類似団体平均を上回っており、施設の効率的な利用ができている状況です。
⑧施設の稼動が収益につながっているかを判断する有収率は、類似団体平均を上回っており効率的な配水ができている状況にあります。引き続き漏水等の対策を継続し、効率化に努めます。</t>
    <rPh sb="12" eb="14">
      <t>ヒリツ</t>
    </rPh>
    <rPh sb="15" eb="16">
      <t>アラワ</t>
    </rPh>
    <rPh sb="17" eb="19">
      <t>ケイジョウ</t>
    </rPh>
    <rPh sb="19" eb="21">
      <t>シュウシ</t>
    </rPh>
    <rPh sb="21" eb="23">
      <t>ヒリツ</t>
    </rPh>
    <rPh sb="30" eb="31">
      <t>コ</t>
    </rPh>
    <rPh sb="33" eb="35">
      <t>クロジ</t>
    </rPh>
    <rPh sb="45" eb="48">
      <t>タンキテキ</t>
    </rPh>
    <rPh sb="49" eb="51">
      <t>サイム</t>
    </rPh>
    <rPh sb="52" eb="53">
      <t>タイ</t>
    </rPh>
    <rPh sb="55" eb="57">
      <t>シハラ</t>
    </rPh>
    <rPh sb="58" eb="60">
      <t>ノウリョク</t>
    </rPh>
    <rPh sb="61" eb="62">
      <t>アラワ</t>
    </rPh>
    <rPh sb="63" eb="65">
      <t>リュウドウ</t>
    </rPh>
    <rPh sb="65" eb="67">
      <t>ヒリツ</t>
    </rPh>
    <rPh sb="74" eb="76">
      <t>ウワマワ</t>
    </rPh>
    <rPh sb="81" eb="83">
      <t>リョウコウ</t>
    </rPh>
    <rPh sb="84" eb="86">
      <t>シキン</t>
    </rPh>
    <rPh sb="86" eb="88">
      <t>ジョウキョウ</t>
    </rPh>
    <rPh sb="92" eb="94">
      <t>ゲンザイ</t>
    </rPh>
    <rPh sb="95" eb="98">
      <t>ジョウスイジョウ</t>
    </rPh>
    <rPh sb="99" eb="100">
      <t>タイ</t>
    </rPh>
    <rPh sb="100" eb="101">
      <t>シン</t>
    </rPh>
    <rPh sb="101" eb="103">
      <t>ホキョウ</t>
    </rPh>
    <rPh sb="103" eb="105">
      <t>コウジ</t>
    </rPh>
    <rPh sb="106" eb="108">
      <t>ジッシ</t>
    </rPh>
    <rPh sb="113" eb="115">
      <t>コンゴ</t>
    </rPh>
    <rPh sb="116" eb="118">
      <t>ゲンショウ</t>
    </rPh>
    <rPh sb="118" eb="120">
      <t>ケイコウ</t>
    </rPh>
    <rPh sb="124" eb="126">
      <t>ミコ</t>
    </rPh>
    <rPh sb="134" eb="136">
      <t>キギョウ</t>
    </rPh>
    <rPh sb="136" eb="137">
      <t>サイ</t>
    </rPh>
    <rPh sb="140" eb="142">
      <t>キュウスイ</t>
    </rPh>
    <rPh sb="142" eb="144">
      <t>シュウエキ</t>
    </rPh>
    <rPh sb="144" eb="146">
      <t>ヒリツ</t>
    </rPh>
    <rPh sb="160" eb="162">
      <t>ジョウキョウ</t>
    </rPh>
    <rPh sb="166" eb="168">
      <t>コンゴ</t>
    </rPh>
    <rPh sb="169" eb="171">
      <t>カンロ</t>
    </rPh>
    <rPh sb="171" eb="173">
      <t>コウシン</t>
    </rPh>
    <rPh sb="173" eb="175">
      <t>ジギョウ</t>
    </rPh>
    <rPh sb="178" eb="180">
      <t>スイドウ</t>
    </rPh>
    <rPh sb="180" eb="182">
      <t>シセツ</t>
    </rPh>
    <rPh sb="183" eb="184">
      <t>タイ</t>
    </rPh>
    <rPh sb="184" eb="185">
      <t>シン</t>
    </rPh>
    <rPh sb="185" eb="187">
      <t>ジギョウ</t>
    </rPh>
    <rPh sb="188" eb="189">
      <t>スス</t>
    </rPh>
    <rPh sb="193" eb="195">
      <t>ヨテイ</t>
    </rPh>
    <rPh sb="199" eb="202">
      <t>コウネンド</t>
    </rPh>
    <rPh sb="202" eb="204">
      <t>フタン</t>
    </rPh>
    <rPh sb="207" eb="209">
      <t>キギョウ</t>
    </rPh>
    <rPh sb="209" eb="210">
      <t>サイ</t>
    </rPh>
    <rPh sb="211" eb="213">
      <t>キュウゲキ</t>
    </rPh>
    <rPh sb="214" eb="216">
      <t>ジョウショウ</t>
    </rPh>
    <rPh sb="217" eb="219">
      <t>カンワ</t>
    </rPh>
    <rPh sb="221" eb="223">
      <t>ヒツヨウ</t>
    </rPh>
    <rPh sb="231" eb="233">
      <t>リョウキン</t>
    </rPh>
    <rPh sb="233" eb="235">
      <t>カイシュウ</t>
    </rPh>
    <rPh sb="235" eb="236">
      <t>リツ</t>
    </rPh>
    <rPh sb="237" eb="239">
      <t>ヒヨウ</t>
    </rPh>
    <rPh sb="240" eb="241">
      <t>タイ</t>
    </rPh>
    <rPh sb="248" eb="250">
      <t>ワリアイ</t>
    </rPh>
    <rPh sb="259" eb="260">
      <t>コ</t>
    </rPh>
    <rPh sb="262" eb="264">
      <t>テキセツ</t>
    </rPh>
    <rPh sb="265" eb="267">
      <t>リョウキン</t>
    </rPh>
    <rPh sb="267" eb="269">
      <t>シュウニュウ</t>
    </rPh>
    <rPh sb="270" eb="272">
      <t>カクホ</t>
    </rPh>
    <rPh sb="273" eb="275">
      <t>デキ</t>
    </rPh>
    <rPh sb="278" eb="280">
      <t>ジョウキョウ</t>
    </rPh>
    <rPh sb="288" eb="289">
      <t>ユウ</t>
    </rPh>
    <rPh sb="289" eb="290">
      <t>シュウ</t>
    </rPh>
    <rPh sb="290" eb="292">
      <t>スイリョウ</t>
    </rPh>
    <rPh sb="298" eb="300">
      <t>ヒヨウ</t>
    </rPh>
    <rPh sb="301" eb="302">
      <t>シメ</t>
    </rPh>
    <rPh sb="303" eb="305">
      <t>キュウスイ</t>
    </rPh>
    <rPh sb="305" eb="307">
      <t>ゲンカ</t>
    </rPh>
    <rPh sb="309" eb="311">
      <t>ルイジ</t>
    </rPh>
    <rPh sb="311" eb="313">
      <t>ダンタイ</t>
    </rPh>
    <rPh sb="313" eb="315">
      <t>ヘイキン</t>
    </rPh>
    <rPh sb="316" eb="318">
      <t>シタマワ</t>
    </rPh>
    <rPh sb="323" eb="325">
      <t>コウリツ</t>
    </rPh>
    <rPh sb="325" eb="326">
      <t>テキ</t>
    </rPh>
    <rPh sb="327" eb="329">
      <t>ウンエイ</t>
    </rPh>
    <rPh sb="330" eb="331">
      <t>オコナ</t>
    </rPh>
    <rPh sb="336" eb="337">
      <t>イ</t>
    </rPh>
    <rPh sb="343" eb="345">
      <t>シセツ</t>
    </rPh>
    <rPh sb="345" eb="347">
      <t>リヨウ</t>
    </rPh>
    <rPh sb="347" eb="348">
      <t>リツ</t>
    </rPh>
    <rPh sb="350" eb="352">
      <t>ルイジ</t>
    </rPh>
    <rPh sb="352" eb="354">
      <t>ダンタイ</t>
    </rPh>
    <rPh sb="354" eb="356">
      <t>ヘイキン</t>
    </rPh>
    <rPh sb="357" eb="359">
      <t>ウワマワ</t>
    </rPh>
    <rPh sb="364" eb="366">
      <t>シセツ</t>
    </rPh>
    <rPh sb="367" eb="370">
      <t>コウリツテキ</t>
    </rPh>
    <rPh sb="371" eb="373">
      <t>リヨウ</t>
    </rPh>
    <rPh sb="379" eb="381">
      <t>ジョウキョウ</t>
    </rPh>
    <rPh sb="386" eb="388">
      <t>シセツ</t>
    </rPh>
    <rPh sb="389" eb="391">
      <t>カドウ</t>
    </rPh>
    <rPh sb="392" eb="394">
      <t>シュウエキ</t>
    </rPh>
    <rPh sb="404" eb="406">
      <t>ハンダン</t>
    </rPh>
    <rPh sb="408" eb="409">
      <t>ユウ</t>
    </rPh>
    <rPh sb="409" eb="410">
      <t>シュウ</t>
    </rPh>
    <rPh sb="410" eb="411">
      <t>リツ</t>
    </rPh>
    <rPh sb="413" eb="415">
      <t>ルイジ</t>
    </rPh>
    <rPh sb="415" eb="417">
      <t>ダンタイ</t>
    </rPh>
    <rPh sb="417" eb="419">
      <t>ヘイキン</t>
    </rPh>
    <rPh sb="420" eb="422">
      <t>ウワマワ</t>
    </rPh>
    <rPh sb="426" eb="429">
      <t>コウリツテキ</t>
    </rPh>
    <rPh sb="430" eb="432">
      <t>ハイスイ</t>
    </rPh>
    <rPh sb="438" eb="440">
      <t>ジョウキョウ</t>
    </rPh>
    <rPh sb="446" eb="447">
      <t>ヒ</t>
    </rPh>
    <rPh sb="448" eb="449">
      <t>ツヅ</t>
    </rPh>
    <rPh sb="450" eb="452">
      <t>ロウスイ</t>
    </rPh>
    <rPh sb="452" eb="453">
      <t>トウ</t>
    </rPh>
    <rPh sb="454" eb="456">
      <t>タイサク</t>
    </rPh>
    <rPh sb="457" eb="459">
      <t>ケイゾク</t>
    </rPh>
    <rPh sb="463" eb="464">
      <t>カ</t>
    </rPh>
    <rPh sb="465" eb="466">
      <t>ツト</t>
    </rPh>
    <phoneticPr fontId="4"/>
  </si>
  <si>
    <t xml:space="preserve">　本市の水道事業は、通水55年目を迎えます。近年では、人口は増加しているものの、節水意識の浸透や節水機器の普及により、給水収益は伸び悩んでいる傾向にあります。
　現在、浄水場の耐震事業や老朽管路の更新など、災害時にも備え、施設整備を進めています。
　現在のところ、料金回収率は100％を超え、給水原価も平均を下回り良好な経営状況であると言えますが、今後は老朽施設の大量更新時期を迎え、耐震化をはじめとする災害に強いライフラインの確保に努めるとともに適切な維持管理を行い、より一層の経営の健全化に努める必要があります。
</t>
    <rPh sb="1" eb="2">
      <t>ホン</t>
    </rPh>
    <rPh sb="2" eb="3">
      <t>シ</t>
    </rPh>
    <rPh sb="4" eb="6">
      <t>スイドウ</t>
    </rPh>
    <rPh sb="6" eb="8">
      <t>ジギョウ</t>
    </rPh>
    <rPh sb="10" eb="12">
      <t>ツウスイ</t>
    </rPh>
    <rPh sb="11" eb="12">
      <t>カイツウ</t>
    </rPh>
    <rPh sb="14" eb="16">
      <t>ネンメ</t>
    </rPh>
    <rPh sb="17" eb="18">
      <t>ムカ</t>
    </rPh>
    <rPh sb="22" eb="24">
      <t>キンネン</t>
    </rPh>
    <rPh sb="27" eb="29">
      <t>ジンコウ</t>
    </rPh>
    <rPh sb="30" eb="32">
      <t>ゾウカ</t>
    </rPh>
    <rPh sb="40" eb="42">
      <t>セッスイ</t>
    </rPh>
    <rPh sb="42" eb="44">
      <t>イシキ</t>
    </rPh>
    <rPh sb="45" eb="47">
      <t>シントウ</t>
    </rPh>
    <rPh sb="48" eb="50">
      <t>セッスイ</t>
    </rPh>
    <rPh sb="50" eb="52">
      <t>キキ</t>
    </rPh>
    <rPh sb="53" eb="55">
      <t>フキュウ</t>
    </rPh>
    <rPh sb="59" eb="61">
      <t>キュウスイ</t>
    </rPh>
    <rPh sb="60" eb="61">
      <t>ジュキュウ</t>
    </rPh>
    <rPh sb="61" eb="63">
      <t>シュウエキ</t>
    </rPh>
    <rPh sb="64" eb="65">
      <t>ノ</t>
    </rPh>
    <rPh sb="66" eb="67">
      <t>ナヤ</t>
    </rPh>
    <rPh sb="71" eb="73">
      <t>ケイコウ</t>
    </rPh>
    <rPh sb="81" eb="83">
      <t>ゲンザイ</t>
    </rPh>
    <rPh sb="84" eb="86">
      <t>ジョウスイ</t>
    </rPh>
    <rPh sb="86" eb="87">
      <t>ジョウ</t>
    </rPh>
    <rPh sb="88" eb="89">
      <t>タイ</t>
    </rPh>
    <rPh sb="89" eb="90">
      <t>シン</t>
    </rPh>
    <rPh sb="90" eb="92">
      <t>ジギョウ</t>
    </rPh>
    <rPh sb="93" eb="95">
      <t>ロウキュウ</t>
    </rPh>
    <rPh sb="95" eb="97">
      <t>カンロ</t>
    </rPh>
    <rPh sb="98" eb="100">
      <t>コウシン</t>
    </rPh>
    <rPh sb="103" eb="105">
      <t>サイガイ</t>
    </rPh>
    <rPh sb="105" eb="106">
      <t>ジ</t>
    </rPh>
    <rPh sb="108" eb="109">
      <t>ソナ</t>
    </rPh>
    <rPh sb="111" eb="113">
      <t>シセツ</t>
    </rPh>
    <rPh sb="113" eb="115">
      <t>セイビ</t>
    </rPh>
    <rPh sb="116" eb="117">
      <t>スス</t>
    </rPh>
    <rPh sb="125" eb="127">
      <t>ゲンザイ</t>
    </rPh>
    <rPh sb="132" eb="134">
      <t>リョウキン</t>
    </rPh>
    <rPh sb="134" eb="136">
      <t>カイシュウ</t>
    </rPh>
    <rPh sb="136" eb="137">
      <t>リツ</t>
    </rPh>
    <rPh sb="143" eb="144">
      <t>コ</t>
    </rPh>
    <rPh sb="146" eb="148">
      <t>キュウスイ</t>
    </rPh>
    <rPh sb="177" eb="179">
      <t>ロウキュウ</t>
    </rPh>
    <rPh sb="179" eb="181">
      <t>シセツ</t>
    </rPh>
    <rPh sb="182" eb="184">
      <t>タイリョウ</t>
    </rPh>
    <rPh sb="184" eb="186">
      <t>コウシン</t>
    </rPh>
    <rPh sb="186" eb="188">
      <t>ジキ</t>
    </rPh>
    <rPh sb="189" eb="190">
      <t>ムカ</t>
    </rPh>
    <rPh sb="192" eb="195">
      <t>タイシンカ</t>
    </rPh>
    <rPh sb="202" eb="204">
      <t>サイガイ</t>
    </rPh>
    <rPh sb="205" eb="206">
      <t>ツヨ</t>
    </rPh>
    <rPh sb="214" eb="216">
      <t>カクホ</t>
    </rPh>
    <rPh sb="217" eb="218">
      <t>ツト</t>
    </rPh>
    <rPh sb="224" eb="226">
      <t>テキセツ</t>
    </rPh>
    <rPh sb="227" eb="229">
      <t>イジ</t>
    </rPh>
    <rPh sb="229" eb="231">
      <t>カンリ</t>
    </rPh>
    <rPh sb="232" eb="233">
      <t>オコナ</t>
    </rPh>
    <rPh sb="237" eb="239">
      <t>イッソウ</t>
    </rPh>
    <rPh sb="240" eb="242">
      <t>ケイエイ</t>
    </rPh>
    <rPh sb="243" eb="246">
      <t>ケンゼンカ</t>
    </rPh>
    <rPh sb="247" eb="248">
      <t>ツト</t>
    </rPh>
    <phoneticPr fontId="4"/>
  </si>
  <si>
    <t>①有形固定資産減価償却率は、ほぼ類似団体の平均値となっており、水道施設の更新等は、他事業体と同等程度と推測されます。
②管路経年化率は、法定耐用年数を超えた管路延長の割合であり、老朽化率を示しています。類似団体平均に比べ低く、新しい管路が多い状況ですが、今後は経年管が急増すると見込んでいます。
③平成30年度に実施した管路延長の更新率は、類似団体平均とほぼ同様ですが、今後も、急増する経年管の更新を計画的に進めていく予定です。</t>
    <rPh sb="12" eb="14">
      <t>ヒリツ</t>
    </rPh>
    <rPh sb="15" eb="16">
      <t>アラワ</t>
    </rPh>
    <rPh sb="17" eb="19">
      <t>ケイジョウ</t>
    </rPh>
    <rPh sb="19" eb="21">
      <t>シュウシ</t>
    </rPh>
    <rPh sb="21" eb="23">
      <t>ヒリツ</t>
    </rPh>
    <rPh sb="30" eb="31">
      <t>コ</t>
    </rPh>
    <rPh sb="33" eb="36">
      <t>タンネンド</t>
    </rPh>
    <rPh sb="36" eb="38">
      <t>クロジ</t>
    </rPh>
    <rPh sb="39" eb="41">
      <t>ケイゾク</t>
    </rPh>
    <rPh sb="42" eb="44">
      <t>ジギョウ</t>
    </rPh>
    <rPh sb="44" eb="45">
      <t>タイ</t>
    </rPh>
    <rPh sb="51" eb="54">
      <t>タンキテキ</t>
    </rPh>
    <rPh sb="55" eb="57">
      <t>サイム</t>
    </rPh>
    <rPh sb="58" eb="59">
      <t>タイ</t>
    </rPh>
    <rPh sb="61" eb="63">
      <t>シハラ</t>
    </rPh>
    <rPh sb="64" eb="66">
      <t>ノウリョク</t>
    </rPh>
    <rPh sb="67" eb="68">
      <t>アラワ</t>
    </rPh>
    <rPh sb="69" eb="71">
      <t>リュウドウ</t>
    </rPh>
    <rPh sb="71" eb="73">
      <t>ヒリツ</t>
    </rPh>
    <rPh sb="80" eb="82">
      <t>エンチョウ</t>
    </rPh>
    <rPh sb="87" eb="89">
      <t>リョウコウ</t>
    </rPh>
    <rPh sb="90" eb="92">
      <t>シキン</t>
    </rPh>
    <rPh sb="92" eb="94">
      <t>ジョウキョウ</t>
    </rPh>
    <rPh sb="98" eb="100">
      <t>ゲンザイ</t>
    </rPh>
    <rPh sb="101" eb="104">
      <t>ジョウスイジョウ</t>
    </rPh>
    <rPh sb="105" eb="107">
      <t>ヘイキン</t>
    </rPh>
    <rPh sb="107" eb="108">
      <t>タイ</t>
    </rPh>
    <rPh sb="108" eb="109">
      <t>シン</t>
    </rPh>
    <rPh sb="109" eb="111">
      <t>ホキョウ</t>
    </rPh>
    <rPh sb="111" eb="113">
      <t>コウジ</t>
    </rPh>
    <rPh sb="114" eb="116">
      <t>ジッシ</t>
    </rPh>
    <rPh sb="117" eb="118">
      <t>ロ</t>
    </rPh>
    <rPh sb="122" eb="124">
      <t>コンゴ</t>
    </rPh>
    <rPh sb="125" eb="127">
      <t>ゲンショウ</t>
    </rPh>
    <rPh sb="127" eb="129">
      <t>ケイコウ</t>
    </rPh>
    <rPh sb="133" eb="135">
      <t>ミコ</t>
    </rPh>
    <rPh sb="139" eb="141">
      <t>ミコ</t>
    </rPh>
    <rPh sb="143" eb="144">
      <t>サイ</t>
    </rPh>
    <rPh sb="147" eb="149">
      <t>キュウスイワリアイコテキセツリョウキンシュウニュウカクホデキジョウキョウユウシュウスイリョウヒヨウシメキュウスイゲンカゼンコクヘイキンルイジダンタイヘイキンシタマワコウリツテキウンエイオコナイシセツリヨウリツヘイキンウワマワシセツコウリツテキリヨウジョウキョウシセツカドウシュウエキハンダンユウシュウリツヘイキンウワマワコウリツテキハイスイジョウキョウヒツヅロウスイトウタイサクケイゾクカツトサンシュツガクヘンコウシュウエキゾウカエイキョウアラワ</t>
    </rPh>
    <rPh sb="170" eb="172">
      <t>ルイジ</t>
    </rPh>
    <rPh sb="172" eb="174">
      <t>ダンタイ</t>
    </rPh>
    <rPh sb="174" eb="176">
      <t>ヘイキン</t>
    </rPh>
    <rPh sb="179" eb="181">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</si>
</sst>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0.35</c:v>
                </c:pt>
                <c:pt idx="1">
                  <c:v>0.28000000000000003</c:v>
                </c:pt>
                <c:pt idx="2">
                  <c:v>0.21</c:v>
                </c:pt>
                <c:pt idx="3">
                  <c:v>1.03</c:v>
                </c:pt>
                <c:pt idx="4">
                  <c:v>0.69</c:v>
                </c:pt>
              </c:numCache>
            </c:numRef>
          </c:val>
          <c:extLst xmlns:c16r2="http://schemas.microsoft.com/office/drawing/2015/06/chart">
            <c:ext xmlns:c16="http://schemas.microsoft.com/office/drawing/2014/chart" uri="{C3380CC4-5D6E-409C-BE32-E72D297353CC}">
              <c16:uniqueId val="{00000000-6B92-4D0A-A37B-B6F03B20C6B9}"/>
            </c:ext>
          </c:extLst>
        </c:ser>
        <c:dLbls>
          <c:showLegendKey val="0"/>
          <c:showVal val="0"/>
          <c:showCatName val="0"/>
          <c:showSerName val="0"/>
          <c:showPercent val="0"/>
          <c:showBubbleSize val="0"/>
        </c:dLbls>
        <c:gapWidth val="150"/>
        <c:axId val="-1164543312"/>
        <c:axId val="-116453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6B92-4D0A-A37B-B6F03B20C6B9}"/>
            </c:ext>
          </c:extLst>
        </c:ser>
        <c:dLbls>
          <c:showLegendKey val="0"/>
          <c:showVal val="0"/>
          <c:showCatName val="0"/>
          <c:showSerName val="0"/>
          <c:showPercent val="0"/>
          <c:showBubbleSize val="0"/>
        </c:dLbls>
        <c:marker val="1"/>
        <c:smooth val="0"/>
        <c:axId val="-1164543312"/>
        <c:axId val="-1164538960"/>
      </c:lineChart>
      <c:dateAx>
        <c:axId val="-1164543312"/>
        <c:scaling>
          <c:orientation val="minMax"/>
        </c:scaling>
        <c:delete val="1"/>
        <c:axPos val="b"/>
        <c:numFmt formatCode="ge" sourceLinked="1"/>
        <c:majorTickMark val="none"/>
        <c:minorTickMark val="none"/>
        <c:tickLblPos val="none"/>
        <c:crossAx val="-1164538960"/>
        <c:crosses val="autoZero"/>
        <c:auto val="1"/>
        <c:lblOffset val="100"/>
        <c:baseTimeUnit val="years"/>
      </c:dateAx>
      <c:valAx>
        <c:axId val="-11645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4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74.53</c:v>
                </c:pt>
                <c:pt idx="1">
                  <c:v>73.88</c:v>
                </c:pt>
                <c:pt idx="2">
                  <c:v>75.02</c:v>
                </c:pt>
                <c:pt idx="3">
                  <c:v>76.7</c:v>
                </c:pt>
                <c:pt idx="4">
                  <c:v>78.06</c:v>
                </c:pt>
              </c:numCache>
            </c:numRef>
          </c:val>
          <c:extLst xmlns:c16r2="http://schemas.microsoft.com/office/drawing/2015/06/chart">
            <c:ext xmlns:c16="http://schemas.microsoft.com/office/drawing/2014/chart" uri="{C3380CC4-5D6E-409C-BE32-E72D297353CC}">
              <c16:uniqueId val="{00000000-1EB8-43C4-A4CD-FC2B1B414D94}"/>
            </c:ext>
          </c:extLst>
        </c:ser>
        <c:dLbls>
          <c:showLegendKey val="0"/>
          <c:showVal val="0"/>
          <c:showCatName val="0"/>
          <c:showSerName val="0"/>
          <c:showPercent val="0"/>
          <c:showBubbleSize val="0"/>
        </c:dLbls>
        <c:gapWidth val="150"/>
        <c:axId val="-1162494736"/>
        <c:axId val="-116249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1EB8-43C4-A4CD-FC2B1B414D94}"/>
            </c:ext>
          </c:extLst>
        </c:ser>
        <c:dLbls>
          <c:showLegendKey val="0"/>
          <c:showVal val="0"/>
          <c:showCatName val="0"/>
          <c:showSerName val="0"/>
          <c:showPercent val="0"/>
          <c:showBubbleSize val="0"/>
        </c:dLbls>
        <c:marker val="1"/>
        <c:smooth val="0"/>
        <c:axId val="-1162494736"/>
        <c:axId val="-1162495280"/>
      </c:lineChart>
      <c:dateAx>
        <c:axId val="-1162494736"/>
        <c:scaling>
          <c:orientation val="minMax"/>
        </c:scaling>
        <c:delete val="1"/>
        <c:axPos val="b"/>
        <c:numFmt formatCode="ge" sourceLinked="1"/>
        <c:majorTickMark val="none"/>
        <c:minorTickMark val="none"/>
        <c:tickLblPos val="none"/>
        <c:crossAx val="-1162495280"/>
        <c:crosses val="autoZero"/>
        <c:auto val="1"/>
        <c:lblOffset val="100"/>
        <c:baseTimeUnit val="years"/>
      </c:dateAx>
      <c:valAx>
        <c:axId val="-116249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49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94.24</c:v>
                </c:pt>
                <c:pt idx="1">
                  <c:v>95.06</c:v>
                </c:pt>
                <c:pt idx="2">
                  <c:v>95.25</c:v>
                </c:pt>
                <c:pt idx="3">
                  <c:v>94.59</c:v>
                </c:pt>
                <c:pt idx="4">
                  <c:v>93.04</c:v>
                </c:pt>
              </c:numCache>
            </c:numRef>
          </c:val>
          <c:extLst xmlns:c16r2="http://schemas.microsoft.com/office/drawing/2015/06/chart">
            <c:ext xmlns:c16="http://schemas.microsoft.com/office/drawing/2014/chart" uri="{C3380CC4-5D6E-409C-BE32-E72D297353CC}">
              <c16:uniqueId val="{00000000-3CF8-4DE1-B8E9-DA7A59F6A8CB}"/>
            </c:ext>
          </c:extLst>
        </c:ser>
        <c:dLbls>
          <c:showLegendKey val="0"/>
          <c:showVal val="0"/>
          <c:showCatName val="0"/>
          <c:showSerName val="0"/>
          <c:showPercent val="0"/>
          <c:showBubbleSize val="0"/>
        </c:dLbls>
        <c:gapWidth val="150"/>
        <c:axId val="-1162495824"/>
        <c:axId val="-116249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3CF8-4DE1-B8E9-DA7A59F6A8CB}"/>
            </c:ext>
          </c:extLst>
        </c:ser>
        <c:dLbls>
          <c:showLegendKey val="0"/>
          <c:showVal val="0"/>
          <c:showCatName val="0"/>
          <c:showSerName val="0"/>
          <c:showPercent val="0"/>
          <c:showBubbleSize val="0"/>
        </c:dLbls>
        <c:marker val="1"/>
        <c:smooth val="0"/>
        <c:axId val="-1162495824"/>
        <c:axId val="-1162491472"/>
      </c:lineChart>
      <c:dateAx>
        <c:axId val="-1162495824"/>
        <c:scaling>
          <c:orientation val="minMax"/>
        </c:scaling>
        <c:delete val="1"/>
        <c:axPos val="b"/>
        <c:numFmt formatCode="ge" sourceLinked="1"/>
        <c:majorTickMark val="none"/>
        <c:minorTickMark val="none"/>
        <c:tickLblPos val="none"/>
        <c:crossAx val="-1162491472"/>
        <c:crosses val="autoZero"/>
        <c:auto val="1"/>
        <c:lblOffset val="100"/>
        <c:baseTimeUnit val="years"/>
      </c:dateAx>
      <c:valAx>
        <c:axId val="-116249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49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116.69</c:v>
                </c:pt>
                <c:pt idx="1">
                  <c:v>119.45</c:v>
                </c:pt>
                <c:pt idx="2">
                  <c:v>119.74</c:v>
                </c:pt>
                <c:pt idx="3">
                  <c:v>118.16</c:v>
                </c:pt>
                <c:pt idx="4">
                  <c:v>115.72</c:v>
                </c:pt>
              </c:numCache>
            </c:numRef>
          </c:val>
          <c:extLst xmlns:c16r2="http://schemas.microsoft.com/office/drawing/2015/06/chart">
            <c:ext xmlns:c16="http://schemas.microsoft.com/office/drawing/2014/chart" uri="{C3380CC4-5D6E-409C-BE32-E72D297353CC}">
              <c16:uniqueId val="{00000000-7984-40A9-8AED-C33AE8106D31}"/>
            </c:ext>
          </c:extLst>
        </c:ser>
        <c:dLbls>
          <c:showLegendKey val="0"/>
          <c:showVal val="0"/>
          <c:showCatName val="0"/>
          <c:showSerName val="0"/>
          <c:showPercent val="0"/>
          <c:showBubbleSize val="0"/>
        </c:dLbls>
        <c:gapWidth val="150"/>
        <c:axId val="-1164550928"/>
        <c:axId val="-116454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7984-40A9-8AED-C33AE8106D31}"/>
            </c:ext>
          </c:extLst>
        </c:ser>
        <c:dLbls>
          <c:showLegendKey val="0"/>
          <c:showVal val="0"/>
          <c:showCatName val="0"/>
          <c:showSerName val="0"/>
          <c:showPercent val="0"/>
          <c:showBubbleSize val="0"/>
        </c:dLbls>
        <c:marker val="1"/>
        <c:smooth val="0"/>
        <c:axId val="-1164550928"/>
        <c:axId val="-1164547120"/>
      </c:lineChart>
      <c:dateAx>
        <c:axId val="-1164550928"/>
        <c:scaling>
          <c:orientation val="minMax"/>
        </c:scaling>
        <c:delete val="1"/>
        <c:axPos val="b"/>
        <c:numFmt formatCode="ge" sourceLinked="1"/>
        <c:majorTickMark val="none"/>
        <c:minorTickMark val="none"/>
        <c:tickLblPos val="none"/>
        <c:crossAx val="-1164547120"/>
        <c:crosses val="autoZero"/>
        <c:auto val="1"/>
        <c:lblOffset val="100"/>
        <c:baseTimeUnit val="years"/>
      </c:dateAx>
      <c:valAx>
        <c:axId val="-116454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5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44.62</c:v>
                </c:pt>
                <c:pt idx="1">
                  <c:v>45.57</c:v>
                </c:pt>
                <c:pt idx="2">
                  <c:v>46.34</c:v>
                </c:pt>
                <c:pt idx="3">
                  <c:v>47.18</c:v>
                </c:pt>
                <c:pt idx="4">
                  <c:v>47.8</c:v>
                </c:pt>
              </c:numCache>
            </c:numRef>
          </c:val>
          <c:extLst xmlns:c16r2="http://schemas.microsoft.com/office/drawing/2015/06/chart">
            <c:ext xmlns:c16="http://schemas.microsoft.com/office/drawing/2014/chart" uri="{C3380CC4-5D6E-409C-BE32-E72D297353CC}">
              <c16:uniqueId val="{00000000-31CE-4ED4-94AF-71C46D12BD1C}"/>
            </c:ext>
          </c:extLst>
        </c:ser>
        <c:dLbls>
          <c:showLegendKey val="0"/>
          <c:showVal val="0"/>
          <c:showCatName val="0"/>
          <c:showSerName val="0"/>
          <c:showPercent val="0"/>
          <c:showBubbleSize val="0"/>
        </c:dLbls>
        <c:gapWidth val="150"/>
        <c:axId val="-1164542224"/>
        <c:axId val="-116454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31CE-4ED4-94AF-71C46D12BD1C}"/>
            </c:ext>
          </c:extLst>
        </c:ser>
        <c:dLbls>
          <c:showLegendKey val="0"/>
          <c:showVal val="0"/>
          <c:showCatName val="0"/>
          <c:showSerName val="0"/>
          <c:showPercent val="0"/>
          <c:showBubbleSize val="0"/>
        </c:dLbls>
        <c:marker val="1"/>
        <c:smooth val="0"/>
        <c:axId val="-1164542224"/>
        <c:axId val="-1164543856"/>
      </c:lineChart>
      <c:dateAx>
        <c:axId val="-1164542224"/>
        <c:scaling>
          <c:orientation val="minMax"/>
        </c:scaling>
        <c:delete val="1"/>
        <c:axPos val="b"/>
        <c:numFmt formatCode="ge" sourceLinked="1"/>
        <c:majorTickMark val="none"/>
        <c:minorTickMark val="none"/>
        <c:tickLblPos val="none"/>
        <c:crossAx val="-1164543856"/>
        <c:crosses val="autoZero"/>
        <c:auto val="1"/>
        <c:lblOffset val="100"/>
        <c:baseTimeUnit val="years"/>
      </c:dateAx>
      <c:valAx>
        <c:axId val="-11645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2.97</c:v>
                </c:pt>
                <c:pt idx="1">
                  <c:v>3.69</c:v>
                </c:pt>
                <c:pt idx="2">
                  <c:v>4.38</c:v>
                </c:pt>
                <c:pt idx="3">
                  <c:v>4.7699999999999996</c:v>
                </c:pt>
                <c:pt idx="4">
                  <c:v>6.8</c:v>
                </c:pt>
              </c:numCache>
            </c:numRef>
          </c:val>
          <c:extLst xmlns:c16r2="http://schemas.microsoft.com/office/drawing/2015/06/chart">
            <c:ext xmlns:c16="http://schemas.microsoft.com/office/drawing/2014/chart" uri="{C3380CC4-5D6E-409C-BE32-E72D297353CC}">
              <c16:uniqueId val="{00000000-CFAC-49E4-9081-22E06FE3B3FB}"/>
            </c:ext>
          </c:extLst>
        </c:ser>
        <c:dLbls>
          <c:showLegendKey val="0"/>
          <c:showVal val="0"/>
          <c:showCatName val="0"/>
          <c:showSerName val="0"/>
          <c:showPercent val="0"/>
          <c:showBubbleSize val="0"/>
        </c:dLbls>
        <c:gapWidth val="150"/>
        <c:axId val="-1164546576"/>
        <c:axId val="-11645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CFAC-49E4-9081-22E06FE3B3FB}"/>
            </c:ext>
          </c:extLst>
        </c:ser>
        <c:dLbls>
          <c:showLegendKey val="0"/>
          <c:showVal val="0"/>
          <c:showCatName val="0"/>
          <c:showSerName val="0"/>
          <c:showPercent val="0"/>
          <c:showBubbleSize val="0"/>
        </c:dLbls>
        <c:marker val="1"/>
        <c:smooth val="0"/>
        <c:axId val="-1164546576"/>
        <c:axId val="-1164541680"/>
      </c:lineChart>
      <c:dateAx>
        <c:axId val="-1164546576"/>
        <c:scaling>
          <c:orientation val="minMax"/>
        </c:scaling>
        <c:delete val="1"/>
        <c:axPos val="b"/>
        <c:numFmt formatCode="ge" sourceLinked="1"/>
        <c:majorTickMark val="none"/>
        <c:minorTickMark val="none"/>
        <c:tickLblPos val="none"/>
        <c:crossAx val="-1164541680"/>
        <c:crosses val="autoZero"/>
        <c:auto val="1"/>
        <c:lblOffset val="100"/>
        <c:baseTimeUnit val="years"/>
      </c:dateAx>
      <c:valAx>
        <c:axId val="-11645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4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92-42CA-A462-FB0FAB1AD6B6}"/>
            </c:ext>
          </c:extLst>
        </c:ser>
        <c:dLbls>
          <c:showLegendKey val="0"/>
          <c:showVal val="0"/>
          <c:showCatName val="0"/>
          <c:showSerName val="0"/>
          <c:showPercent val="0"/>
          <c:showBubbleSize val="0"/>
        </c:dLbls>
        <c:gapWidth val="150"/>
        <c:axId val="-1164549840"/>
        <c:axId val="-116454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C492-42CA-A462-FB0FAB1AD6B6}"/>
            </c:ext>
          </c:extLst>
        </c:ser>
        <c:dLbls>
          <c:showLegendKey val="0"/>
          <c:showVal val="0"/>
          <c:showCatName val="0"/>
          <c:showSerName val="0"/>
          <c:showPercent val="0"/>
          <c:showBubbleSize val="0"/>
        </c:dLbls>
        <c:marker val="1"/>
        <c:smooth val="0"/>
        <c:axId val="-1164549840"/>
        <c:axId val="-1164547664"/>
      </c:lineChart>
      <c:dateAx>
        <c:axId val="-1164549840"/>
        <c:scaling>
          <c:orientation val="minMax"/>
        </c:scaling>
        <c:delete val="1"/>
        <c:axPos val="b"/>
        <c:numFmt formatCode="ge" sourceLinked="1"/>
        <c:majorTickMark val="none"/>
        <c:minorTickMark val="none"/>
        <c:tickLblPos val="none"/>
        <c:crossAx val="-1164547664"/>
        <c:crosses val="autoZero"/>
        <c:auto val="1"/>
        <c:lblOffset val="100"/>
        <c:baseTimeUnit val="years"/>
      </c:dateAx>
      <c:valAx>
        <c:axId val="-116454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5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329.07</c:v>
                </c:pt>
                <c:pt idx="1">
                  <c:v>368.34</c:v>
                </c:pt>
                <c:pt idx="2">
                  <c:v>339.77</c:v>
                </c:pt>
                <c:pt idx="3">
                  <c:v>374.13</c:v>
                </c:pt>
                <c:pt idx="4">
                  <c:v>322.02</c:v>
                </c:pt>
              </c:numCache>
            </c:numRef>
          </c:val>
          <c:extLst xmlns:c16r2="http://schemas.microsoft.com/office/drawing/2015/06/chart">
            <c:ext xmlns:c16="http://schemas.microsoft.com/office/drawing/2014/chart" uri="{C3380CC4-5D6E-409C-BE32-E72D297353CC}">
              <c16:uniqueId val="{00000000-5D34-44BA-85CA-7D69B2FB40F9}"/>
            </c:ext>
          </c:extLst>
        </c:ser>
        <c:dLbls>
          <c:showLegendKey val="0"/>
          <c:showVal val="0"/>
          <c:showCatName val="0"/>
          <c:showSerName val="0"/>
          <c:showPercent val="0"/>
          <c:showBubbleSize val="0"/>
        </c:dLbls>
        <c:gapWidth val="150"/>
        <c:axId val="-1164536240"/>
        <c:axId val="-116454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5D34-44BA-85CA-7D69B2FB40F9}"/>
            </c:ext>
          </c:extLst>
        </c:ser>
        <c:dLbls>
          <c:showLegendKey val="0"/>
          <c:showVal val="0"/>
          <c:showCatName val="0"/>
          <c:showSerName val="0"/>
          <c:showPercent val="0"/>
          <c:showBubbleSize val="0"/>
        </c:dLbls>
        <c:marker val="1"/>
        <c:smooth val="0"/>
        <c:axId val="-1164536240"/>
        <c:axId val="-1164540592"/>
      </c:lineChart>
      <c:dateAx>
        <c:axId val="-1164536240"/>
        <c:scaling>
          <c:orientation val="minMax"/>
        </c:scaling>
        <c:delete val="1"/>
        <c:axPos val="b"/>
        <c:numFmt formatCode="ge" sourceLinked="1"/>
        <c:majorTickMark val="none"/>
        <c:minorTickMark val="none"/>
        <c:tickLblPos val="none"/>
        <c:crossAx val="-1164540592"/>
        <c:crosses val="autoZero"/>
        <c:auto val="1"/>
        <c:lblOffset val="100"/>
        <c:baseTimeUnit val="years"/>
      </c:dateAx>
      <c:valAx>
        <c:axId val="-116454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53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266.38</c:v>
                </c:pt>
                <c:pt idx="1">
                  <c:v>258.20999999999998</c:v>
                </c:pt>
                <c:pt idx="2">
                  <c:v>254.36</c:v>
                </c:pt>
                <c:pt idx="3">
                  <c:v>235.18</c:v>
                </c:pt>
                <c:pt idx="4">
                  <c:v>228.06</c:v>
                </c:pt>
              </c:numCache>
            </c:numRef>
          </c:val>
          <c:extLst xmlns:c16r2="http://schemas.microsoft.com/office/drawing/2015/06/chart">
            <c:ext xmlns:c16="http://schemas.microsoft.com/office/drawing/2014/chart" uri="{C3380CC4-5D6E-409C-BE32-E72D297353CC}">
              <c16:uniqueId val="{00000000-8FF8-42E8-B03A-A2C8420F5A08}"/>
            </c:ext>
          </c:extLst>
        </c:ser>
        <c:dLbls>
          <c:showLegendKey val="0"/>
          <c:showVal val="0"/>
          <c:showCatName val="0"/>
          <c:showSerName val="0"/>
          <c:showPercent val="0"/>
          <c:showBubbleSize val="0"/>
        </c:dLbls>
        <c:gapWidth val="150"/>
        <c:axId val="-1164550384"/>
        <c:axId val="-116454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8FF8-42E8-B03A-A2C8420F5A08}"/>
            </c:ext>
          </c:extLst>
        </c:ser>
        <c:dLbls>
          <c:showLegendKey val="0"/>
          <c:showVal val="0"/>
          <c:showCatName val="0"/>
          <c:showSerName val="0"/>
          <c:showPercent val="0"/>
          <c:showBubbleSize val="0"/>
        </c:dLbls>
        <c:marker val="1"/>
        <c:smooth val="0"/>
        <c:axId val="-1164550384"/>
        <c:axId val="-1164545488"/>
      </c:lineChart>
      <c:dateAx>
        <c:axId val="-1164550384"/>
        <c:scaling>
          <c:orientation val="minMax"/>
        </c:scaling>
        <c:delete val="1"/>
        <c:axPos val="b"/>
        <c:numFmt formatCode="ge" sourceLinked="1"/>
        <c:majorTickMark val="none"/>
        <c:minorTickMark val="none"/>
        <c:tickLblPos val="none"/>
        <c:crossAx val="-1164545488"/>
        <c:crosses val="autoZero"/>
        <c:auto val="1"/>
        <c:lblOffset val="100"/>
        <c:baseTimeUnit val="years"/>
      </c:dateAx>
      <c:valAx>
        <c:axId val="-116454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55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118.3</c:v>
                </c:pt>
                <c:pt idx="1">
                  <c:v>122.36</c:v>
                </c:pt>
                <c:pt idx="2">
                  <c:v>122.88</c:v>
                </c:pt>
                <c:pt idx="3">
                  <c:v>120.87</c:v>
                </c:pt>
                <c:pt idx="4">
                  <c:v>118.18</c:v>
                </c:pt>
              </c:numCache>
            </c:numRef>
          </c:val>
          <c:extLst xmlns:c16r2="http://schemas.microsoft.com/office/drawing/2015/06/chart">
            <c:ext xmlns:c16="http://schemas.microsoft.com/office/drawing/2014/chart" uri="{C3380CC4-5D6E-409C-BE32-E72D297353CC}">
              <c16:uniqueId val="{00000000-7504-4CBE-B323-5F2EACEA8277}"/>
            </c:ext>
          </c:extLst>
        </c:ser>
        <c:dLbls>
          <c:showLegendKey val="0"/>
          <c:showVal val="0"/>
          <c:showCatName val="0"/>
          <c:showSerName val="0"/>
          <c:showPercent val="0"/>
          <c:showBubbleSize val="0"/>
        </c:dLbls>
        <c:gapWidth val="150"/>
        <c:axId val="-1164539504"/>
        <c:axId val="-116455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7504-4CBE-B323-5F2EACEA8277}"/>
            </c:ext>
          </c:extLst>
        </c:ser>
        <c:dLbls>
          <c:showLegendKey val="0"/>
          <c:showVal val="0"/>
          <c:showCatName val="0"/>
          <c:showSerName val="0"/>
          <c:showPercent val="0"/>
          <c:showBubbleSize val="0"/>
        </c:dLbls>
        <c:marker val="1"/>
        <c:smooth val="0"/>
        <c:axId val="-1164539504"/>
        <c:axId val="-1164551472"/>
      </c:lineChart>
      <c:dateAx>
        <c:axId val="-1164539504"/>
        <c:scaling>
          <c:orientation val="minMax"/>
        </c:scaling>
        <c:delete val="1"/>
        <c:axPos val="b"/>
        <c:numFmt formatCode="ge" sourceLinked="1"/>
        <c:majorTickMark val="none"/>
        <c:minorTickMark val="none"/>
        <c:tickLblPos val="none"/>
        <c:crossAx val="-1164551472"/>
        <c:crosses val="autoZero"/>
        <c:auto val="1"/>
        <c:lblOffset val="100"/>
        <c:baseTimeUnit val="years"/>
      </c:dateAx>
      <c:valAx>
        <c:axId val="-116455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3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113.48</c:v>
                </c:pt>
                <c:pt idx="1">
                  <c:v>109.97</c:v>
                </c:pt>
                <c:pt idx="2">
                  <c:v>108.85</c:v>
                </c:pt>
                <c:pt idx="3">
                  <c:v>110.5</c:v>
                </c:pt>
                <c:pt idx="4">
                  <c:v>112.75</c:v>
                </c:pt>
              </c:numCache>
            </c:numRef>
          </c:val>
          <c:extLst xmlns:c16r2="http://schemas.microsoft.com/office/drawing/2015/06/chart">
            <c:ext xmlns:c16="http://schemas.microsoft.com/office/drawing/2014/chart" uri="{C3380CC4-5D6E-409C-BE32-E72D297353CC}">
              <c16:uniqueId val="{00000000-7F91-4624-A438-4DF4F345B87B}"/>
            </c:ext>
          </c:extLst>
        </c:ser>
        <c:dLbls>
          <c:showLegendKey val="0"/>
          <c:showVal val="0"/>
          <c:showCatName val="0"/>
          <c:showSerName val="0"/>
          <c:showPercent val="0"/>
          <c:showBubbleSize val="0"/>
        </c:dLbls>
        <c:gapWidth val="150"/>
        <c:axId val="-1164537328"/>
        <c:axId val="-116453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7F91-4624-A438-4DF4F345B87B}"/>
            </c:ext>
          </c:extLst>
        </c:ser>
        <c:dLbls>
          <c:showLegendKey val="0"/>
          <c:showVal val="0"/>
          <c:showCatName val="0"/>
          <c:showSerName val="0"/>
          <c:showPercent val="0"/>
          <c:showBubbleSize val="0"/>
        </c:dLbls>
        <c:marker val="1"/>
        <c:smooth val="0"/>
        <c:axId val="-1164537328"/>
        <c:axId val="-1164536784"/>
      </c:lineChart>
      <c:dateAx>
        <c:axId val="-1164537328"/>
        <c:scaling>
          <c:orientation val="minMax"/>
        </c:scaling>
        <c:delete val="1"/>
        <c:axPos val="b"/>
        <c:numFmt formatCode="ge" sourceLinked="1"/>
        <c:majorTickMark val="none"/>
        <c:minorTickMark val="none"/>
        <c:tickLblPos val="none"/>
        <c:crossAx val="-1164536784"/>
        <c:crosses val="autoZero"/>
        <c:auto val="1"/>
        <c:lblOffset val="100"/>
        <c:baseTimeUnit val="years"/>
      </c:dateAx>
      <c:valAx>
        <c:axId val="-116453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3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草津市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133975</v>
      </c>
      <c r="AM8" s="70"/>
      <c r="AN8" s="70"/>
      <c r="AO8" s="70"/>
      <c r="AP8" s="70"/>
      <c r="AQ8" s="70"/>
      <c r="AR8" s="70"/>
      <c r="AS8" s="70"/>
      <c r="AT8" s="66">
        <f>データ!$S$6</f>
        <v>67.819999999999993</v>
      </c>
      <c r="AU8" s="67"/>
      <c r="AV8" s="67"/>
      <c r="AW8" s="67"/>
      <c r="AX8" s="67"/>
      <c r="AY8" s="67"/>
      <c r="AZ8" s="67"/>
      <c r="BA8" s="67"/>
      <c r="BB8" s="69">
        <f>データ!$T$6</f>
        <v>1975.45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80.239999999999995</v>
      </c>
      <c r="J10" s="67"/>
      <c r="K10" s="67"/>
      <c r="L10" s="67"/>
      <c r="M10" s="67"/>
      <c r="N10" s="67"/>
      <c r="O10" s="68"/>
      <c r="P10" s="69">
        <f>データ!$P$6</f>
        <v>99.82</v>
      </c>
      <c r="Q10" s="69"/>
      <c r="R10" s="69"/>
      <c r="S10" s="69"/>
      <c r="T10" s="69"/>
      <c r="U10" s="69"/>
      <c r="V10" s="69"/>
      <c r="W10" s="70">
        <f>データ!$Q$6</f>
        <v>2386</v>
      </c>
      <c r="X10" s="70"/>
      <c r="Y10" s="70"/>
      <c r="Z10" s="70"/>
      <c r="AA10" s="70"/>
      <c r="AB10" s="70"/>
      <c r="AC10" s="70"/>
      <c r="AD10" s="2"/>
      <c r="AE10" s="2"/>
      <c r="AF10" s="2"/>
      <c r="AG10" s="2"/>
      <c r="AH10" s="4"/>
      <c r="AI10" s="4"/>
      <c r="AJ10" s="4"/>
      <c r="AK10" s="4"/>
      <c r="AL10" s="70">
        <f>データ!$U$6</f>
        <v>133987</v>
      </c>
      <c r="AM10" s="70"/>
      <c r="AN10" s="70"/>
      <c r="AO10" s="70"/>
      <c r="AP10" s="70"/>
      <c r="AQ10" s="70"/>
      <c r="AR10" s="70"/>
      <c r="AS10" s="70"/>
      <c r="AT10" s="66">
        <f>データ!$V$6</f>
        <v>48.65</v>
      </c>
      <c r="AU10" s="67"/>
      <c r="AV10" s="67"/>
      <c r="AW10" s="67"/>
      <c r="AX10" s="67"/>
      <c r="AY10" s="67"/>
      <c r="AZ10" s="67"/>
      <c r="BA10" s="67"/>
      <c r="BB10" s="69">
        <f>データ!$W$6</f>
        <v>2754.1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omUBMPX98LM+eiVbig2PT8mYStS8r38rdX4nss9rhAjUgIp0ddRDn904edOsq4uss7egwMcASSm3eslFUFcFQ==" saltValue="0LogixwlvxNlI/8icyLu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252069</v>
      </c>
      <c r="D6" s="34">
        <f t="shared" si="3"/>
        <v>46</v>
      </c>
      <c r="E6" s="34">
        <f t="shared" si="3"/>
        <v>1</v>
      </c>
      <c r="F6" s="34">
        <f t="shared" si="3"/>
        <v>0</v>
      </c>
      <c r="G6" s="34">
        <f t="shared" si="3"/>
        <v>1</v>
      </c>
      <c r="H6" s="34" t="str">
        <f t="shared" si="3"/>
        <v>滋賀県　草津市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80.239999999999995</v>
      </c>
      <c r="P6" s="35">
        <f t="shared" si="3"/>
        <v>99.82</v>
      </c>
      <c r="Q6" s="35">
        <f t="shared" si="3"/>
        <v>2386</v>
      </c>
      <c r="R6" s="35">
        <f t="shared" si="3"/>
        <v>133975</v>
      </c>
      <c r="S6" s="35">
        <f t="shared" si="3"/>
        <v>67.819999999999993</v>
      </c>
      <c r="T6" s="35">
        <f t="shared" si="3"/>
        <v>1975.45</v>
      </c>
      <c r="U6" s="35">
        <f t="shared" si="3"/>
        <v>133987</v>
      </c>
      <c r="V6" s="35">
        <f t="shared" si="3"/>
        <v>48.65</v>
      </c>
      <c r="W6" s="35">
        <f t="shared" si="3"/>
        <v>2754.1</v>
      </c>
      <c r="X6" s="36">
        <f>IF(X7="",NA(),X7)</f>
        <v>116.69</v>
      </c>
      <c r="Y6" s="36">
        <f t="shared" ref="Y6:AG6" si="4">IF(Y7="",NA(),Y7)</f>
        <v>119.45</v>
      </c>
      <c r="Z6" s="36">
        <f t="shared" si="4"/>
        <v>119.74</v>
      </c>
      <c r="AA6" s="36">
        <f t="shared" si="4"/>
        <v>118.16</v>
      </c>
      <c r="AB6" s="36">
        <f t="shared" si="4"/>
        <v>115.72</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329.07</v>
      </c>
      <c r="AU6" s="36">
        <f t="shared" ref="AU6:BC6" si="6">IF(AU7="",NA(),AU7)</f>
        <v>368.34</v>
      </c>
      <c r="AV6" s="36">
        <f t="shared" si="6"/>
        <v>339.77</v>
      </c>
      <c r="AW6" s="36">
        <f t="shared" si="6"/>
        <v>374.13</v>
      </c>
      <c r="AX6" s="36">
        <f t="shared" si="6"/>
        <v>322.02</v>
      </c>
      <c r="AY6" s="36">
        <f t="shared" si="6"/>
        <v>344.19</v>
      </c>
      <c r="AZ6" s="36">
        <f t="shared" si="6"/>
        <v>352.05</v>
      </c>
      <c r="BA6" s="36">
        <f t="shared" si="6"/>
        <v>349.04</v>
      </c>
      <c r="BB6" s="36">
        <f t="shared" si="6"/>
        <v>337.49</v>
      </c>
      <c r="BC6" s="36">
        <f t="shared" si="6"/>
        <v>335.6</v>
      </c>
      <c r="BD6" s="35" t="str">
        <f>IF(BD7="","",IF(BD7="-","【-】","【"&amp;SUBSTITUTE(TEXT(BD7,"#,##0.00"),"-","△")&amp;"】"))</f>
        <v>【261.93】</v>
      </c>
      <c r="BE6" s="36">
        <f>IF(BE7="",NA(),BE7)</f>
        <v>266.38</v>
      </c>
      <c r="BF6" s="36">
        <f t="shared" ref="BF6:BN6" si="7">IF(BF7="",NA(),BF7)</f>
        <v>258.20999999999998</v>
      </c>
      <c r="BG6" s="36">
        <f t="shared" si="7"/>
        <v>254.36</v>
      </c>
      <c r="BH6" s="36">
        <f t="shared" si="7"/>
        <v>235.18</v>
      </c>
      <c r="BI6" s="36">
        <f t="shared" si="7"/>
        <v>228.06</v>
      </c>
      <c r="BJ6" s="36">
        <f t="shared" si="7"/>
        <v>252.09</v>
      </c>
      <c r="BK6" s="36">
        <f t="shared" si="7"/>
        <v>250.76</v>
      </c>
      <c r="BL6" s="36">
        <f t="shared" si="7"/>
        <v>254.54</v>
      </c>
      <c r="BM6" s="36">
        <f t="shared" si="7"/>
        <v>265.92</v>
      </c>
      <c r="BN6" s="36">
        <f t="shared" si="7"/>
        <v>258.26</v>
      </c>
      <c r="BO6" s="35" t="str">
        <f>IF(BO7="","",IF(BO7="-","【-】","【"&amp;SUBSTITUTE(TEXT(BO7,"#,##0.00"),"-","△")&amp;"】"))</f>
        <v>【270.46】</v>
      </c>
      <c r="BP6" s="36">
        <f>IF(BP7="",NA(),BP7)</f>
        <v>118.3</v>
      </c>
      <c r="BQ6" s="36">
        <f t="shared" ref="BQ6:BY6" si="8">IF(BQ7="",NA(),BQ7)</f>
        <v>122.36</v>
      </c>
      <c r="BR6" s="36">
        <f t="shared" si="8"/>
        <v>122.88</v>
      </c>
      <c r="BS6" s="36">
        <f t="shared" si="8"/>
        <v>120.87</v>
      </c>
      <c r="BT6" s="36">
        <f t="shared" si="8"/>
        <v>118.18</v>
      </c>
      <c r="BU6" s="36">
        <f t="shared" si="8"/>
        <v>106.22</v>
      </c>
      <c r="BV6" s="36">
        <f t="shared" si="8"/>
        <v>106.69</v>
      </c>
      <c r="BW6" s="36">
        <f t="shared" si="8"/>
        <v>106.52</v>
      </c>
      <c r="BX6" s="36">
        <f t="shared" si="8"/>
        <v>105.86</v>
      </c>
      <c r="BY6" s="36">
        <f t="shared" si="8"/>
        <v>106.07</v>
      </c>
      <c r="BZ6" s="35" t="str">
        <f>IF(BZ7="","",IF(BZ7="-","【-】","【"&amp;SUBSTITUTE(TEXT(BZ7,"#,##0.00"),"-","△")&amp;"】"))</f>
        <v>【103.91】</v>
      </c>
      <c r="CA6" s="36">
        <f>IF(CA7="",NA(),CA7)</f>
        <v>113.48</v>
      </c>
      <c r="CB6" s="36">
        <f t="shared" ref="CB6:CJ6" si="9">IF(CB7="",NA(),CB7)</f>
        <v>109.97</v>
      </c>
      <c r="CC6" s="36">
        <f t="shared" si="9"/>
        <v>108.85</v>
      </c>
      <c r="CD6" s="36">
        <f t="shared" si="9"/>
        <v>110.5</v>
      </c>
      <c r="CE6" s="36">
        <f t="shared" si="9"/>
        <v>112.75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74.53</v>
      </c>
      <c r="CM6" s="36">
        <f t="shared" ref="CM6:CU6" si="10">IF(CM7="",NA(),CM7)</f>
        <v>73.88</v>
      </c>
      <c r="CN6" s="36">
        <f t="shared" si="10"/>
        <v>75.02</v>
      </c>
      <c r="CO6" s="36">
        <f t="shared" si="10"/>
        <v>76.7</v>
      </c>
      <c r="CP6" s="36">
        <f t="shared" si="10"/>
        <v>78.06</v>
      </c>
      <c r="CQ6" s="36">
        <f t="shared" si="10"/>
        <v>62.12</v>
      </c>
      <c r="CR6" s="36">
        <f t="shared" si="10"/>
        <v>62.26</v>
      </c>
      <c r="CS6" s="36">
        <f t="shared" si="10"/>
        <v>62.1</v>
      </c>
      <c r="CT6" s="36">
        <f t="shared" si="10"/>
        <v>62.38</v>
      </c>
      <c r="CU6" s="36">
        <f t="shared" si="10"/>
        <v>62.83</v>
      </c>
      <c r="CV6" s="35" t="str">
        <f>IF(CV7="","",IF(CV7="-","【-】","【"&amp;SUBSTITUTE(TEXT(CV7,"#,##0.00"),"-","△")&amp;"】"))</f>
        <v>【60.27】</v>
      </c>
      <c r="CW6" s="36">
        <f>IF(CW7="",NA(),CW7)</f>
        <v>94.24</v>
      </c>
      <c r="CX6" s="36">
        <f t="shared" ref="CX6:DF6" si="11">IF(CX7="",NA(),CX7)</f>
        <v>95.06</v>
      </c>
      <c r="CY6" s="36">
        <f t="shared" si="11"/>
        <v>95.25</v>
      </c>
      <c r="CZ6" s="36">
        <f t="shared" si="11"/>
        <v>94.59</v>
      </c>
      <c r="DA6" s="36">
        <f t="shared" si="11"/>
        <v>93.04</v>
      </c>
      <c r="DB6" s="36">
        <f t="shared" si="11"/>
        <v>89.45</v>
      </c>
      <c r="DC6" s="36">
        <f t="shared" si="11"/>
        <v>89.5</v>
      </c>
      <c r="DD6" s="36">
        <f t="shared" si="11"/>
        <v>89.52</v>
      </c>
      <c r="DE6" s="36">
        <f t="shared" si="11"/>
        <v>89.17</v>
      </c>
      <c r="DF6" s="36">
        <f t="shared" si="11"/>
        <v>88.86</v>
      </c>
      <c r="DG6" s="35" t="str">
        <f>IF(DG7="","",IF(DG7="-","【-】","【"&amp;SUBSTITUTE(TEXT(DG7,"#,##0.00"),"-","△")&amp;"】"))</f>
        <v>【89.92】</v>
      </c>
      <c r="DH6" s="36">
        <f>IF(DH7="",NA(),DH7)</f>
        <v>44.62</v>
      </c>
      <c r="DI6" s="36">
        <f t="shared" ref="DI6:DQ6" si="12">IF(DI7="",NA(),DI7)</f>
        <v>45.57</v>
      </c>
      <c r="DJ6" s="36">
        <f t="shared" si="12"/>
        <v>46.34</v>
      </c>
      <c r="DK6" s="36">
        <f t="shared" si="12"/>
        <v>47.18</v>
      </c>
      <c r="DL6" s="36">
        <f t="shared" si="12"/>
        <v>47.8</v>
      </c>
      <c r="DM6" s="36">
        <f t="shared" si="12"/>
        <v>44.91</v>
      </c>
      <c r="DN6" s="36">
        <f t="shared" si="12"/>
        <v>45.89</v>
      </c>
      <c r="DO6" s="36">
        <f t="shared" si="12"/>
        <v>46.58</v>
      </c>
      <c r="DP6" s="36">
        <f t="shared" si="12"/>
        <v>46.99</v>
      </c>
      <c r="DQ6" s="36">
        <f t="shared" si="12"/>
        <v>47.89</v>
      </c>
      <c r="DR6" s="35" t="str">
        <f>IF(DR7="","",IF(DR7="-","【-】","【"&amp;SUBSTITUTE(TEXT(DR7,"#,##0.00"),"-","△")&amp;"】"))</f>
        <v>【48.85】</v>
      </c>
      <c r="DS6" s="36">
        <f>IF(DS7="",NA(),DS7)</f>
        <v>2.97</v>
      </c>
      <c r="DT6" s="36">
        <f t="shared" ref="DT6:EB6" si="13">IF(DT7="",NA(),DT7)</f>
        <v>3.69</v>
      </c>
      <c r="DU6" s="36">
        <f t="shared" si="13"/>
        <v>4.38</v>
      </c>
      <c r="DV6" s="36">
        <f t="shared" si="13"/>
        <v>4.7699999999999996</v>
      </c>
      <c r="DW6" s="36">
        <f t="shared" si="13"/>
        <v>6.8</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0.35</v>
      </c>
      <c r="EE6" s="36">
        <f t="shared" ref="EE6:EM6" si="14">IF(EE7="",NA(),EE7)</f>
        <v>0.28000000000000003</v>
      </c>
      <c r="EF6" s="36">
        <f t="shared" si="14"/>
        <v>0.21</v>
      </c>
      <c r="EG6" s="36">
        <f t="shared" si="14"/>
        <v>1.03</v>
      </c>
      <c r="EH6" s="36">
        <f t="shared" si="14"/>
        <v>0.69</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252069</v>
      </c>
      <c r="D7" s="38">
        <v>46</v>
      </c>
      <c r="E7" s="38">
        <v>1</v>
      </c>
      <c r="F7" s="38">
        <v>0</v>
      </c>
      <c r="G7" s="38">
        <v>1</v>
      </c>
      <c r="H7" s="38" t="s">
        <v>93</v>
      </c>
      <c r="I7" s="38" t="s">
        <v>94</v>
      </c>
      <c r="J7" s="38" t="s">
        <v>95</v>
      </c>
      <c r="K7" s="38" t="s">
        <v>96</v>
      </c>
      <c r="L7" s="38" t="s">
        <v>97</v>
      </c>
      <c r="M7" s="38" t="s">
        <v>98</v>
      </c>
      <c r="N7" s="39" t="s">
        <v>99</v>
      </c>
      <c r="O7" s="39">
        <v>80.239999999999995</v>
      </c>
      <c r="P7" s="39">
        <v>99.82</v>
      </c>
      <c r="Q7" s="39">
        <v>2386</v>
      </c>
      <c r="R7" s="39">
        <v>133975</v>
      </c>
      <c r="S7" s="39">
        <v>67.819999999999993</v>
      </c>
      <c r="T7" s="39">
        <v>1975.45</v>
      </c>
      <c r="U7" s="39">
        <v>133987</v>
      </c>
      <c r="V7" s="39">
        <v>48.65</v>
      </c>
      <c r="W7" s="39">
        <v>2754.1</v>
      </c>
      <c r="X7" s="39">
        <v>116.69</v>
      </c>
      <c r="Y7" s="39">
        <v>119.45</v>
      </c>
      <c r="Z7" s="39">
        <v>119.74</v>
      </c>
      <c r="AA7" s="39">
        <v>118.16</v>
      </c>
      <c r="AB7" s="39">
        <v>115.72</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329.07</v>
      </c>
      <c r="AU7" s="39">
        <v>368.34</v>
      </c>
      <c r="AV7" s="39">
        <v>339.77</v>
      </c>
      <c r="AW7" s="39">
        <v>374.13</v>
      </c>
      <c r="AX7" s="39">
        <v>322.02</v>
      </c>
      <c r="AY7" s="39">
        <v>344.19</v>
      </c>
      <c r="AZ7" s="39">
        <v>352.05</v>
      </c>
      <c r="BA7" s="39">
        <v>349.04</v>
      </c>
      <c r="BB7" s="39">
        <v>337.49</v>
      </c>
      <c r="BC7" s="39">
        <v>335.6</v>
      </c>
      <c r="BD7" s="39">
        <v>261.93</v>
      </c>
      <c r="BE7" s="39">
        <v>266.38</v>
      </c>
      <c r="BF7" s="39">
        <v>258.20999999999998</v>
      </c>
      <c r="BG7" s="39">
        <v>254.36</v>
      </c>
      <c r="BH7" s="39">
        <v>235.18</v>
      </c>
      <c r="BI7" s="39">
        <v>228.06</v>
      </c>
      <c r="BJ7" s="39">
        <v>252.09</v>
      </c>
      <c r="BK7" s="39">
        <v>250.76</v>
      </c>
      <c r="BL7" s="39">
        <v>254.54</v>
      </c>
      <c r="BM7" s="39">
        <v>265.92</v>
      </c>
      <c r="BN7" s="39">
        <v>258.26</v>
      </c>
      <c r="BO7" s="39">
        <v>270.45999999999998</v>
      </c>
      <c r="BP7" s="39">
        <v>118.3</v>
      </c>
      <c r="BQ7" s="39">
        <v>122.36</v>
      </c>
      <c r="BR7" s="39">
        <v>122.88</v>
      </c>
      <c r="BS7" s="39">
        <v>120.87</v>
      </c>
      <c r="BT7" s="39">
        <v>118.18</v>
      </c>
      <c r="BU7" s="39">
        <v>106.22</v>
      </c>
      <c r="BV7" s="39">
        <v>106.69</v>
      </c>
      <c r="BW7" s="39">
        <v>106.52</v>
      </c>
      <c r="BX7" s="39">
        <v>105.86</v>
      </c>
      <c r="BY7" s="39">
        <v>106.07</v>
      </c>
      <c r="BZ7" s="39">
        <v>103.91</v>
      </c>
      <c r="CA7" s="39">
        <v>113.48</v>
      </c>
      <c r="CB7" s="39">
        <v>109.97</v>
      </c>
      <c r="CC7" s="39">
        <v>108.85</v>
      </c>
      <c r="CD7" s="39">
        <v>110.5</v>
      </c>
      <c r="CE7" s="39">
        <v>112.75</v>
      </c>
      <c r="CF7" s="39">
        <v>155.22999999999999</v>
      </c>
      <c r="CG7" s="39">
        <v>154.91999999999999</v>
      </c>
      <c r="CH7" s="39">
        <v>155.80000000000001</v>
      </c>
      <c r="CI7" s="39">
        <v>158.58000000000001</v>
      </c>
      <c r="CJ7" s="39">
        <v>159.22</v>
      </c>
      <c r="CK7" s="39">
        <v>167.11</v>
      </c>
      <c r="CL7" s="39">
        <v>74.53</v>
      </c>
      <c r="CM7" s="39">
        <v>73.88</v>
      </c>
      <c r="CN7" s="39">
        <v>75.02</v>
      </c>
      <c r="CO7" s="39">
        <v>76.7</v>
      </c>
      <c r="CP7" s="39">
        <v>78.06</v>
      </c>
      <c r="CQ7" s="39">
        <v>62.12</v>
      </c>
      <c r="CR7" s="39">
        <v>62.26</v>
      </c>
      <c r="CS7" s="39">
        <v>62.1</v>
      </c>
      <c r="CT7" s="39">
        <v>62.38</v>
      </c>
      <c r="CU7" s="39">
        <v>62.83</v>
      </c>
      <c r="CV7" s="39">
        <v>60.27</v>
      </c>
      <c r="CW7" s="39">
        <v>94.24</v>
      </c>
      <c r="CX7" s="39">
        <v>95.06</v>
      </c>
      <c r="CY7" s="39">
        <v>95.25</v>
      </c>
      <c r="CZ7" s="39">
        <v>94.59</v>
      </c>
      <c r="DA7" s="39">
        <v>93.04</v>
      </c>
      <c r="DB7" s="39">
        <v>89.45</v>
      </c>
      <c r="DC7" s="39">
        <v>89.5</v>
      </c>
      <c r="DD7" s="39">
        <v>89.52</v>
      </c>
      <c r="DE7" s="39">
        <v>89.17</v>
      </c>
      <c r="DF7" s="39">
        <v>88.86</v>
      </c>
      <c r="DG7" s="39">
        <v>89.92</v>
      </c>
      <c r="DH7" s="39">
        <v>44.62</v>
      </c>
      <c r="DI7" s="39">
        <v>45.57</v>
      </c>
      <c r="DJ7" s="39">
        <v>46.34</v>
      </c>
      <c r="DK7" s="39">
        <v>47.18</v>
      </c>
      <c r="DL7" s="39">
        <v>47.8</v>
      </c>
      <c r="DM7" s="39">
        <v>44.91</v>
      </c>
      <c r="DN7" s="39">
        <v>45.89</v>
      </c>
      <c r="DO7" s="39">
        <v>46.58</v>
      </c>
      <c r="DP7" s="39">
        <v>46.99</v>
      </c>
      <c r="DQ7" s="39">
        <v>47.89</v>
      </c>
      <c r="DR7" s="39">
        <v>48.85</v>
      </c>
      <c r="DS7" s="39">
        <v>2.97</v>
      </c>
      <c r="DT7" s="39">
        <v>3.69</v>
      </c>
      <c r="DU7" s="39">
        <v>4.38</v>
      </c>
      <c r="DV7" s="39">
        <v>4.7699999999999996</v>
      </c>
      <c r="DW7" s="39">
        <v>6.8</v>
      </c>
      <c r="DX7" s="39">
        <v>12.03</v>
      </c>
      <c r="DY7" s="39">
        <v>13.14</v>
      </c>
      <c r="DZ7" s="39">
        <v>14.45</v>
      </c>
      <c r="EA7" s="39">
        <v>15.83</v>
      </c>
      <c r="EB7" s="39">
        <v>16.899999999999999</v>
      </c>
      <c r="EC7" s="39">
        <v>17.8</v>
      </c>
      <c r="ED7" s="39">
        <v>0.35</v>
      </c>
      <c r="EE7" s="39">
        <v>0.28000000000000003</v>
      </c>
      <c r="EF7" s="39">
        <v>0.21</v>
      </c>
      <c r="EG7" s="39">
        <v>1.03</v>
      </c>
      <c r="EH7" s="39">
        <v>0.69</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2020-02-20T09:16:57Z</cp:lastPrinted>
  <dcterms:created xsi:type="dcterms:W3CDTF">2019-12-05T04:19:51Z</dcterms:created>
  <dcterms:modified xsi:type="dcterms:W3CDTF">2020-02-20T09:18:08Z</dcterms:modified>
  <cp:category/>
</cp:coreProperties>
</file>