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FybQnBn+7CntBvsjPs8DRM1aS3y7laB8gN0v0R4KXZjgm0sfrUxk91YIeFqlsKwQUI8FJnrs6KFLpilNeW6epA==" workbookSaltValue="ztJi2SrTfJiOFaBRpbVy4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<sst xmlns="http://schemas.openxmlformats.org/spreadsheetml/2006/main" count="289" uniqueCount="111">
  <si>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</si>
  <si>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</si>
  <si>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</si>
  <si>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</si>
  <si>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</si>
  <si>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</si>
  <si>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</si>
  <si>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</si>
  <si>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</si>
  <si>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</si>
  <si>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</si>
  <si>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</si>
  <si>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</si>
  <si>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</si>
  <si>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</si>
  <si>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</si>
  <si>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</si>
  <si>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</si>
  <si>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</si>
  <si>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</si>
  <si>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</si>
  <si>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</si>
  <si>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</si>
  <si>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</si>
  <si>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</si>
  <si>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</si>
  <si>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</si>
  <si>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</si>
  <si>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</si>
  <si>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</si>
  <si>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</si>
  <si>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</si>
  <si>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</si>
  <si>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</si>
  <si>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</si>
  <si>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</si>
  <si>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</si>
  <si>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</si>
  <si>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</si>
  <si>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</si>
  <si>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</si>
  <si>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</si>
  <si>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</si>
  <si>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</si>
  <si>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</si>
  <si>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</si>
  <si>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</si>
  <si>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</si>
  <si>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</si>
  <si>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</si>
  <si>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</si>
  <si>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</si>
  <si>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</si>
  <si>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</si>
  <si>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</si>
  <si>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</si>
  <si>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</si>
  <si>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</si>
  <si>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</si>
  <si>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</si>
  <si>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</si>
  <si>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</si>
  <si>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</si>
  <si>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</si>
  <si>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</si>
  <si>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</si>
  <si>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</si>
  <si>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</si>
  <si>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</si>
  <si>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</si>
  <si>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</si>
  <si>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</si>
  <si>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</si>
  <si>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</si>
  <si>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</si>
  <si>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</si>
  <si>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</si>
  <si>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</si>
  <si>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</si>
  <si>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</si>
  <si>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</si>
  <si>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</si>
  <si>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</si>
  <si>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</si>
  <si>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</si>
  <si>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</si>
  <si>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</si>
  <si>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</si>
  <si>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</si>
  <si>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</si>
  <si>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</si>
  <si>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</si>
  <si>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</si>
  <si>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</si>
  <si>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</si>
  <si>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</si>
  <si>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</si>
  <si>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</si>
  <si>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</si>
  <si>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</si>
  <si>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</si>
  <si>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</si>
  <si>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</si>
  <si>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</si>
  <si>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</si>
  <si>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</si>
  <si>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</si>
  <si>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</si>
  <si>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初期投資に係る企業債の償還額が多額で厳しい資金状況にあり、経費回収率も100％に達しておらず、これらに係る不足分は繰入金で賄っている状況です。水洗化率はまだ改善の余地があり、今後も地道な普及啓発活動を進めていきます。
　今後の更新も含めた整備は地域の実情に応じて料金で回収できる投資規模・スペックを見極めた上で投資の平準化に計画的に取り組んでいく必要があります。さらにその他経営改善に努めてもなお不足する場合には料金体系の見直しを実施しなければなりません。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ショキ</t>
    </rPh>
    <rPh sb="93" eb="95">
      <t>トウシ</t>
    </rPh>
    <rPh sb="96" eb="97">
      <t>カカ</t>
    </rPh>
    <rPh sb="98" eb="100">
      <t>キギョウ</t>
    </rPh>
    <rPh sb="100" eb="101">
      <t>サイ</t>
    </rPh>
    <rPh sb="102" eb="104">
      <t>ショウカン</t>
    </rPh>
    <rPh sb="104" eb="105">
      <t>ガク</t>
    </rPh>
    <rPh sb="106" eb="108">
      <t>タガク</t>
    </rPh>
    <rPh sb="109" eb="110">
      <t>キビ</t>
    </rPh>
    <rPh sb="112" eb="114">
      <t>シキン</t>
    </rPh>
    <rPh sb="114" eb="116">
      <t>ジョウキョウ</t>
    </rPh>
    <rPh sb="120" eb="122">
      <t>ケイヒ</t>
    </rPh>
    <rPh sb="122" eb="124">
      <t>カイシュウ</t>
    </rPh>
    <rPh sb="124" eb="125">
      <t>リツ</t>
    </rPh>
    <rPh sb="131" eb="132">
      <t>タッ</t>
    </rPh>
    <rPh sb="142" eb="143">
      <t>カカ</t>
    </rPh>
    <rPh sb="144" eb="147">
      <t>フソクブン</t>
    </rPh>
    <rPh sb="148" eb="150">
      <t>クリイレ</t>
    </rPh>
    <rPh sb="150" eb="151">
      <t>キン</t>
    </rPh>
    <rPh sb="152" eb="153">
      <t>マカナ</t>
    </rPh>
    <rPh sb="157" eb="159">
      <t>ジョウキョウ</t>
    </rPh>
    <rPh sb="162" eb="165">
      <t>スイセンカ</t>
    </rPh>
    <rPh sb="165" eb="166">
      <t>リツ</t>
    </rPh>
    <rPh sb="169" eb="171">
      <t>カイゼン</t>
    </rPh>
    <rPh sb="172" eb="174">
      <t>ヨチ</t>
    </rPh>
    <rPh sb="178" eb="180">
      <t>コンゴ</t>
    </rPh>
    <rPh sb="181" eb="183">
      <t>ジミチ</t>
    </rPh>
    <rPh sb="184" eb="186">
      <t>フキュウ</t>
    </rPh>
    <rPh sb="186" eb="188">
      <t>ケイハツ</t>
    </rPh>
    <rPh sb="188" eb="190">
      <t>カツドウ</t>
    </rPh>
    <rPh sb="191" eb="192">
      <t>スス</t>
    </rPh>
    <rPh sb="201" eb="203">
      <t>コンゴ</t>
    </rPh>
    <rPh sb="204" eb="206">
      <t>コウシン</t>
    </rPh>
    <rPh sb="207" eb="208">
      <t>フク</t>
    </rPh>
    <rPh sb="210" eb="212">
      <t>セイビ</t>
    </rPh>
    <rPh sb="213" eb="215">
      <t>チイキ</t>
    </rPh>
    <rPh sb="216" eb="218">
      <t>ジツジョウ</t>
    </rPh>
    <rPh sb="219" eb="220">
      <t>オウ</t>
    </rPh>
    <rPh sb="222" eb="224">
      <t>リョウキン</t>
    </rPh>
    <rPh sb="225" eb="227">
      <t>カイシュウ</t>
    </rPh>
    <rPh sb="230" eb="232">
      <t>トウシ</t>
    </rPh>
    <rPh sb="232" eb="234">
      <t>キボ</t>
    </rPh>
    <rPh sb="240" eb="242">
      <t>ミキワ</t>
    </rPh>
    <rPh sb="244" eb="245">
      <t>ウエ</t>
    </rPh>
    <rPh sb="246" eb="248">
      <t>トウシ</t>
    </rPh>
    <rPh sb="249" eb="251">
      <t>ヘイジュン</t>
    </rPh>
    <rPh sb="251" eb="252">
      <t>カ</t>
    </rPh>
    <rPh sb="253" eb="255">
      <t>ケイカク</t>
    </rPh>
    <rPh sb="255" eb="256">
      <t>テキ</t>
    </rPh>
    <rPh sb="257" eb="258">
      <t>ト</t>
    </rPh>
    <rPh sb="259" eb="260">
      <t>ク</t>
    </rPh>
    <rPh sb="264" eb="266">
      <t>ヒツヨウ</t>
    </rPh>
    <rPh sb="277" eb="278">
      <t>タ</t>
    </rPh>
    <rPh sb="278" eb="280">
      <t>ケイエイ</t>
    </rPh>
    <rPh sb="280" eb="282">
      <t>カイゼン</t>
    </rPh>
    <rPh sb="283" eb="284">
      <t>ツト</t>
    </rPh>
    <rPh sb="289" eb="291">
      <t>フソク</t>
    </rPh>
    <rPh sb="293" eb="295">
      <t>バアイ</t>
    </rPh>
    <rPh sb="297" eb="299">
      <t>リョウキン</t>
    </rPh>
    <rPh sb="299" eb="301">
      <t>タイケイ</t>
    </rPh>
    <rPh sb="302" eb="304">
      <t>ミナオ</t>
    </rPh>
    <rPh sb="306" eb="308">
      <t>ジッシ</t>
    </rPh>
    <phoneticPr fontId="4"/>
  </si>
  <si>
    <t>　固定資産についてはH29期首現在の簿価で新たに会計をスタート（フレッシュスタート）していますので①有形固定資産減価償却率は2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ストックマネジメント計画の策定を行い、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64" eb="266">
      <t>ケイカク</t>
    </rPh>
    <rPh sb="267" eb="269">
      <t>サクテイ</t>
    </rPh>
    <rPh sb="270" eb="271">
      <t>オコナ</t>
    </rPh>
    <rPh sb="273" eb="275">
      <t>ゲンザイ</t>
    </rPh>
    <rPh sb="281" eb="283">
      <t>ケイエイ</t>
    </rPh>
    <rPh sb="283" eb="285">
      <t>ジョウキョウ</t>
    </rPh>
    <rPh sb="286" eb="288">
      <t>ミス</t>
    </rPh>
    <rPh sb="290" eb="293">
      <t>ケイカクテキ</t>
    </rPh>
    <rPh sb="294" eb="296">
      <t>コウシン</t>
    </rPh>
    <rPh sb="297" eb="299">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</si>
  <si>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⑦施設利用率は沖島処理場があるため該当があります。類似団体を上回っています。
　⑧水洗化率は、類似団体平均を下回っています。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108" eb="110">
      <t>ヒリツ</t>
    </rPh>
    <rPh sb="115" eb="116">
      <t>ホウ</t>
    </rPh>
    <rPh sb="116" eb="118">
      <t>テキヨウ</t>
    </rPh>
    <rPh sb="118" eb="119">
      <t>ジ</t>
    </rPh>
    <rPh sb="123" eb="125">
      <t>キシュ</t>
    </rPh>
    <rPh sb="128" eb="130">
      <t>フサイ</t>
    </rPh>
    <rPh sb="130" eb="131">
      <t>オヨ</t>
    </rPh>
    <rPh sb="132" eb="134">
      <t>シホン</t>
    </rPh>
    <rPh sb="135" eb="137">
      <t>シサン</t>
    </rPh>
    <rPh sb="138" eb="140">
      <t>チョウカ</t>
    </rPh>
    <rPh sb="142" eb="143">
      <t>ガク</t>
    </rPh>
    <rPh sb="144" eb="146">
      <t>ルイセキ</t>
    </rPh>
    <rPh sb="146" eb="149">
      <t>ケッソンキン</t>
    </rPh>
    <rPh sb="152" eb="154">
      <t>ケイジョウ</t>
    </rPh>
    <rPh sb="159" eb="161">
      <t>コンゴ</t>
    </rPh>
    <rPh sb="161" eb="163">
      <t>リエキ</t>
    </rPh>
    <rPh sb="164" eb="166">
      <t>ジュウトウ</t>
    </rPh>
    <rPh sb="168" eb="169">
      <t>スコ</t>
    </rPh>
    <rPh sb="172" eb="174">
      <t>カイショウ</t>
    </rPh>
    <rPh sb="184" eb="187">
      <t>タンキテキ</t>
    </rPh>
    <rPh sb="188" eb="190">
      <t>サイム</t>
    </rPh>
    <rPh sb="191" eb="192">
      <t>タイ</t>
    </rPh>
    <rPh sb="194" eb="196">
      <t>シハラ</t>
    </rPh>
    <rPh sb="197" eb="199">
      <t>ノウリョク</t>
    </rPh>
    <rPh sb="200" eb="201">
      <t>アラワ</t>
    </rPh>
    <rPh sb="202" eb="204">
      <t>リュウドウ</t>
    </rPh>
    <rPh sb="204" eb="206">
      <t>ヒリツ</t>
    </rPh>
    <rPh sb="212" eb="213">
      <t>オオ</t>
    </rPh>
    <rPh sb="215" eb="217">
      <t>シタマワ</t>
    </rPh>
    <rPh sb="223" eb="225">
      <t>キギョウ</t>
    </rPh>
    <rPh sb="225" eb="226">
      <t>サイ</t>
    </rPh>
    <rPh sb="227" eb="229">
      <t>ショウカン</t>
    </rPh>
    <rPh sb="230" eb="231">
      <t>カカ</t>
    </rPh>
    <rPh sb="232" eb="234">
      <t>ゲンキン</t>
    </rPh>
    <rPh sb="282" eb="284">
      <t>ジギョウ</t>
    </rPh>
    <rPh sb="284" eb="286">
      <t>キボ</t>
    </rPh>
    <rPh sb="287" eb="289">
      <t>シュウエキ</t>
    </rPh>
    <rPh sb="291" eb="292">
      <t>タイ</t>
    </rPh>
    <rPh sb="294" eb="296">
      <t>キギョウ</t>
    </rPh>
    <rPh sb="296" eb="297">
      <t>サイ</t>
    </rPh>
    <rPh sb="297" eb="299">
      <t>ザンダカ</t>
    </rPh>
    <rPh sb="300" eb="302">
      <t>ヒリツ</t>
    </rPh>
    <rPh sb="303" eb="305">
      <t>ケンセツ</t>
    </rPh>
    <rPh sb="306" eb="307">
      <t>カカ</t>
    </rPh>
    <rPh sb="308" eb="310">
      <t>ショキ</t>
    </rPh>
    <rPh sb="310" eb="312">
      <t>トウシ</t>
    </rPh>
    <rPh sb="313" eb="314">
      <t>オオ</t>
    </rPh>
    <rPh sb="316" eb="317">
      <t>タカ</t>
    </rPh>
    <rPh sb="318" eb="319">
      <t>アタイ</t>
    </rPh>
    <rPh sb="323" eb="325">
      <t>シンキ</t>
    </rPh>
    <rPh sb="326" eb="328">
      <t>カクチョウ</t>
    </rPh>
    <rPh sb="328" eb="330">
      <t>コウジ</t>
    </rPh>
    <rPh sb="338" eb="340">
      <t>ルイジ</t>
    </rPh>
    <rPh sb="340" eb="342">
      <t>ダンタイ</t>
    </rPh>
    <rPh sb="342" eb="344">
      <t>ヘイキン</t>
    </rPh>
    <rPh sb="345" eb="347">
      <t>シタマワ</t>
    </rPh>
    <rPh sb="356" eb="358">
      <t>ヒヨウ</t>
    </rPh>
    <rPh sb="359" eb="360">
      <t>タイ</t>
    </rPh>
    <rPh sb="362" eb="364">
      <t>シヨウ</t>
    </rPh>
    <rPh sb="364" eb="365">
      <t>リョウ</t>
    </rPh>
    <rPh sb="365" eb="367">
      <t>シュウニュウ</t>
    </rPh>
    <rPh sb="368" eb="370">
      <t>ワリアイ</t>
    </rPh>
    <rPh sb="371" eb="372">
      <t>シメ</t>
    </rPh>
    <rPh sb="373" eb="375">
      <t>ケイヒ</t>
    </rPh>
    <rPh sb="375" eb="377">
      <t>カイシュウ</t>
    </rPh>
    <rPh sb="377" eb="378">
      <t>リツ</t>
    </rPh>
    <rPh sb="379" eb="380">
      <t>オキ</t>
    </rPh>
    <rPh sb="380" eb="381">
      <t>シマ</t>
    </rPh>
    <rPh sb="382" eb="384">
      <t>ジギョウ</t>
    </rPh>
    <rPh sb="385" eb="386">
      <t>カカ</t>
    </rPh>
    <rPh sb="387" eb="389">
      <t>シヨウ</t>
    </rPh>
    <rPh sb="389" eb="390">
      <t>リョウ</t>
    </rPh>
    <rPh sb="391" eb="392">
      <t>マカナ</t>
    </rPh>
    <rPh sb="395" eb="397">
      <t>イジ</t>
    </rPh>
    <rPh sb="397" eb="400">
      <t>カンリヒ</t>
    </rPh>
    <rPh sb="401" eb="402">
      <t>タイ</t>
    </rPh>
    <rPh sb="404" eb="406">
      <t>シヨウ</t>
    </rPh>
    <rPh sb="406" eb="407">
      <t>リョウ</t>
    </rPh>
    <rPh sb="408" eb="410">
      <t>フソク</t>
    </rPh>
    <rPh sb="419" eb="421">
      <t>シタマワ</t>
    </rPh>
    <rPh sb="430" eb="431">
      <t>ユウ</t>
    </rPh>
    <rPh sb="431" eb="432">
      <t>シュウ</t>
    </rPh>
    <rPh sb="432" eb="434">
      <t>スイリョウ</t>
    </rPh>
    <rPh sb="440" eb="442">
      <t>ヒヨウ</t>
    </rPh>
    <rPh sb="443" eb="444">
      <t>アラワ</t>
    </rPh>
    <rPh sb="445" eb="447">
      <t>オスイ</t>
    </rPh>
    <rPh sb="447" eb="449">
      <t>ショリ</t>
    </rPh>
    <rPh sb="449" eb="451">
      <t>ゲンカ</t>
    </rPh>
    <rPh sb="468" eb="471">
      <t>ヒカクテキ</t>
    </rPh>
    <rPh sb="471" eb="473">
      <t>ジンコウ</t>
    </rPh>
    <rPh sb="473" eb="475">
      <t>ミツド</t>
    </rPh>
    <rPh sb="476" eb="477">
      <t>タカ</t>
    </rPh>
    <rPh sb="479" eb="481">
      <t>コウリツ</t>
    </rPh>
    <rPh sb="481" eb="482">
      <t>ヨ</t>
    </rPh>
    <rPh sb="483" eb="485">
      <t>ジギョウ</t>
    </rPh>
    <rPh sb="486" eb="488">
      <t>ウンエイ</t>
    </rPh>
    <rPh sb="501" eb="503">
      <t>シセツ</t>
    </rPh>
    <rPh sb="503" eb="505">
      <t>リヨウ</t>
    </rPh>
    <rPh sb="505" eb="506">
      <t>リツ</t>
    </rPh>
    <rPh sb="507" eb="509">
      <t>オキシマ</t>
    </rPh>
    <rPh sb="509" eb="512">
      <t>ショリジョウ</t>
    </rPh>
    <rPh sb="517" eb="519">
      <t>ガイトウ</t>
    </rPh>
    <rPh sb="525" eb="527">
      <t>ルイジ</t>
    </rPh>
    <rPh sb="527" eb="529">
      <t>ダンタイ</t>
    </rPh>
    <rPh sb="530" eb="532">
      <t>ウワマワ</t>
    </rPh>
    <rPh sb="541" eb="544">
      <t>スイセンカ</t>
    </rPh>
    <rPh sb="544" eb="545">
      <t>リツ</t>
    </rPh>
    <rPh sb="547" eb="549">
      <t>ルイジ</t>
    </rPh>
    <rPh sb="549" eb="551">
      <t>ダンタイ</t>
    </rPh>
    <rPh sb="551" eb="553">
      <t>ヘイキン</t>
    </rPh>
    <rPh sb="554" eb="55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</si>
</sst>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7D-478C-B246-01EDAC1314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807D-478C-B246-01EDAC1314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87.46</c:v>
                </c:pt>
                <c:pt idx="4">
                  <c:v>88.02</c:v>
                </c:pt>
              </c:numCache>
            </c:numRef>
          </c:val>
          <c:extLst>
            <c:ext xmlns:c16="http://schemas.microsoft.com/office/drawing/2014/chart" uri="{C3380CC4-5D6E-409C-BE32-E72D297353CC}">
              <c16:uniqueId val="{00000000-8F0F-4986-9A71-1B64A54988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42.38</c:v>
                </c:pt>
                <c:pt idx="4">
                  <c:v>46.17</c:v>
                </c:pt>
              </c:numCache>
            </c:numRef>
          </c:val>
          <c:smooth val="0"/>
          <c:extLst>
            <c:ext xmlns:c16="http://schemas.microsoft.com/office/drawing/2014/chart" uri="{C3380CC4-5D6E-409C-BE32-E72D297353CC}">
              <c16:uniqueId val="{00000001-8F0F-4986-9A71-1B64A54988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73.91</c:v>
                </c:pt>
                <c:pt idx="4">
                  <c:v>74.36</c:v>
                </c:pt>
              </c:numCache>
            </c:numRef>
          </c:val>
          <c:extLst>
            <c:ext xmlns:c16="http://schemas.microsoft.com/office/drawing/2014/chart" uri="{C3380CC4-5D6E-409C-BE32-E72D297353CC}">
              <c16:uniqueId val="{00000000-A94A-4E97-96E9-264282A505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87.01</c:v>
                </c:pt>
                <c:pt idx="4">
                  <c:v>87.84</c:v>
                </c:pt>
              </c:numCache>
            </c:numRef>
          </c:val>
          <c:smooth val="0"/>
          <c:extLst>
            <c:ext xmlns:c16="http://schemas.microsoft.com/office/drawing/2014/chart" uri="{C3380CC4-5D6E-409C-BE32-E72D297353CC}">
              <c16:uniqueId val="{00000001-A94A-4E97-96E9-264282A505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107</c:v>
                </c:pt>
                <c:pt idx="4">
                  <c:v>104.96</c:v>
                </c:pt>
              </c:numCache>
            </c:numRef>
          </c:val>
          <c:extLst>
            <c:ext xmlns:c16="http://schemas.microsoft.com/office/drawing/2014/chart" uri="{C3380CC4-5D6E-409C-BE32-E72D297353CC}">
              <c16:uniqueId val="{00000000-9ED2-4577-A8A0-FF436394D6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103.61</c:v>
                </c:pt>
                <c:pt idx="4">
                  <c:v>102.95</c:v>
                </c:pt>
              </c:numCache>
            </c:numRef>
          </c:val>
          <c:smooth val="0"/>
          <c:extLst>
            <c:ext xmlns:c16="http://schemas.microsoft.com/office/drawing/2014/chart" uri="{C3380CC4-5D6E-409C-BE32-E72D297353CC}">
              <c16:uniqueId val="{00000001-9ED2-4577-A8A0-FF436394D6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2.4700000000000002</c:v>
                </c:pt>
                <c:pt idx="4">
                  <c:v>5.07</c:v>
                </c:pt>
              </c:numCache>
            </c:numRef>
          </c:val>
          <c:extLst>
            <c:ext xmlns:c16="http://schemas.microsoft.com/office/drawing/2014/chart" uri="{C3380CC4-5D6E-409C-BE32-E72D297353CC}">
              <c16:uniqueId val="{00000000-9216-453D-9290-EC4C637396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28.59</c:v>
                </c:pt>
                <c:pt idx="4">
                  <c:v>26.56</c:v>
                </c:pt>
              </c:numCache>
            </c:numRef>
          </c:val>
          <c:smooth val="0"/>
          <c:extLst>
            <c:ext xmlns:c16="http://schemas.microsoft.com/office/drawing/2014/chart" uri="{C3380CC4-5D6E-409C-BE32-E72D297353CC}">
              <c16:uniqueId val="{00000001-9216-453D-9290-EC4C637396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E6-42B7-9EE1-BF93BBD71C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7E6-42B7-9EE1-BF93BBD71C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514.89</c:v>
                </c:pt>
                <c:pt idx="4">
                  <c:v>472.45</c:v>
                </c:pt>
              </c:numCache>
            </c:numRef>
          </c:val>
          <c:extLst>
            <c:ext xmlns:c16="http://schemas.microsoft.com/office/drawing/2014/chart" uri="{C3380CC4-5D6E-409C-BE32-E72D297353CC}">
              <c16:uniqueId val="{00000000-2F39-4951-A265-F47A2EDB3E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80.63</c:v>
                </c:pt>
                <c:pt idx="4">
                  <c:v>27.02</c:v>
                </c:pt>
              </c:numCache>
            </c:numRef>
          </c:val>
          <c:smooth val="0"/>
          <c:extLst>
            <c:ext xmlns:c16="http://schemas.microsoft.com/office/drawing/2014/chart" uri="{C3380CC4-5D6E-409C-BE32-E72D297353CC}">
              <c16:uniqueId val="{00000001-2F39-4951-A265-F47A2EDB3E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36.4</c:v>
                </c:pt>
                <c:pt idx="4">
                  <c:v>52.53</c:v>
                </c:pt>
              </c:numCache>
            </c:numRef>
          </c:val>
          <c:extLst>
            <c:ext xmlns:c16="http://schemas.microsoft.com/office/drawing/2014/chart" uri="{C3380CC4-5D6E-409C-BE32-E72D297353CC}">
              <c16:uniqueId val="{00000000-E7BD-46F7-9141-7C2FA7C95F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70.92</c:v>
                </c:pt>
                <c:pt idx="4">
                  <c:v>60.67</c:v>
                </c:pt>
              </c:numCache>
            </c:numRef>
          </c:val>
          <c:smooth val="0"/>
          <c:extLst>
            <c:ext xmlns:c16="http://schemas.microsoft.com/office/drawing/2014/chart" uri="{C3380CC4-5D6E-409C-BE32-E72D297353CC}">
              <c16:uniqueId val="{00000001-E7BD-46F7-9141-7C2FA7C95F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819.82</c:v>
                </c:pt>
                <c:pt idx="4">
                  <c:v>976.88</c:v>
                </c:pt>
              </c:numCache>
            </c:numRef>
          </c:val>
          <c:extLst>
            <c:ext xmlns:c16="http://schemas.microsoft.com/office/drawing/2014/chart" uri="{C3380CC4-5D6E-409C-BE32-E72D297353CC}">
              <c16:uniqueId val="{00000000-44CC-43E9-AB2F-123B83EC09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1144.94</c:v>
                </c:pt>
                <c:pt idx="4">
                  <c:v>1252.71</c:v>
                </c:pt>
              </c:numCache>
            </c:numRef>
          </c:val>
          <c:smooth val="0"/>
          <c:extLst>
            <c:ext xmlns:c16="http://schemas.microsoft.com/office/drawing/2014/chart" uri="{C3380CC4-5D6E-409C-BE32-E72D297353CC}">
              <c16:uniqueId val="{00000001-44CC-43E9-AB2F-123B83EC09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83.33</c:v>
                </c:pt>
                <c:pt idx="4">
                  <c:v>84.45</c:v>
                </c:pt>
              </c:numCache>
            </c:numRef>
          </c:val>
          <c:extLst>
            <c:ext xmlns:c16="http://schemas.microsoft.com/office/drawing/2014/chart" uri="{C3380CC4-5D6E-409C-BE32-E72D297353CC}">
              <c16:uniqueId val="{00000000-1930-4264-9AB1-F276DD74DA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88.16</c:v>
                </c:pt>
                <c:pt idx="4">
                  <c:v>87.03</c:v>
                </c:pt>
              </c:numCache>
            </c:numRef>
          </c:val>
          <c:smooth val="0"/>
          <c:extLst>
            <c:ext xmlns:c16="http://schemas.microsoft.com/office/drawing/2014/chart" uri="{C3380CC4-5D6E-409C-BE32-E72D297353CC}">
              <c16:uniqueId val="{00000001-1930-4264-9AB1-F276DD74DA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169.67</c:v>
                </c:pt>
                <c:pt idx="4">
                  <c:v>167.79</c:v>
                </c:pt>
              </c:numCache>
            </c:numRef>
          </c:val>
          <c:extLst>
            <c:ext xmlns:c16="http://schemas.microsoft.com/office/drawing/2014/chart" uri="{C3380CC4-5D6E-409C-BE32-E72D297353CC}">
              <c16:uniqueId val="{00000000-63F6-4C67-A21E-404D2A70AA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173.89</c:v>
                </c:pt>
                <c:pt idx="4">
                  <c:v>177.02</c:v>
                </c:pt>
              </c:numCache>
            </c:numRef>
          </c:val>
          <c:smooth val="0"/>
          <c:extLst>
            <c:ext xmlns:c16="http://schemas.microsoft.com/office/drawing/2014/chart" uri="{C3380CC4-5D6E-409C-BE32-E72D297353CC}">
              <c16:uniqueId val="{00000001-63F6-4C67-A21E-404D2A70AA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近江八幡市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82191</v>
      </c>
      <c r="AM8" s="68"/>
      <c r="AN8" s="68"/>
      <c r="AO8" s="68"/>
      <c r="AP8" s="68"/>
      <c r="AQ8" s="68"/>
      <c r="AR8" s="68"/>
      <c r="AS8" s="68"/>
      <c r="AT8" s="67">
        <f>データ!T6</f>
        <v>177.45</v>
      </c>
      <c r="AU8" s="67"/>
      <c r="AV8" s="67"/>
      <c r="AW8" s="67"/>
      <c r="AX8" s="67"/>
      <c r="AY8" s="67"/>
      <c r="AZ8" s="67"/>
      <c r="BA8" s="67"/>
      <c r="BB8" s="67">
        <f>データ!U6</f>
        <v>463.18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38.89</v>
      </c>
      <c r="J10" s="67"/>
      <c r="K10" s="67"/>
      <c r="L10" s="67"/>
      <c r="M10" s="67"/>
      <c r="N10" s="67"/>
      <c r="O10" s="67"/>
      <c r="P10" s="67">
        <f>データ!P6</f>
        <v>8.81</v>
      </c>
      <c r="Q10" s="67"/>
      <c r="R10" s="67"/>
      <c r="S10" s="67"/>
      <c r="T10" s="67"/>
      <c r="U10" s="67"/>
      <c r="V10" s="67"/>
      <c r="W10" s="67">
        <f>データ!Q6</f>
        <v>89.88</v>
      </c>
      <c r="X10" s="67"/>
      <c r="Y10" s="67"/>
      <c r="Z10" s="67"/>
      <c r="AA10" s="67"/>
      <c r="AB10" s="67"/>
      <c r="AC10" s="67"/>
      <c r="AD10" s="68">
        <f>データ!R6</f>
        <v>3456</v>
      </c>
      <c r="AE10" s="68"/>
      <c r="AF10" s="68"/>
      <c r="AG10" s="68"/>
      <c r="AH10" s="68"/>
      <c r="AI10" s="68"/>
      <c r="AJ10" s="68"/>
      <c r="AK10" s="2"/>
      <c r="AL10" s="68">
        <f>データ!V6</f>
        <v>7227</v>
      </c>
      <c r="AM10" s="68"/>
      <c r="AN10" s="68"/>
      <c r="AO10" s="68"/>
      <c r="AP10" s="68"/>
      <c r="AQ10" s="68"/>
      <c r="AR10" s="68"/>
      <c r="AS10" s="68"/>
      <c r="AT10" s="67">
        <f>データ!W6</f>
        <v>2.39</v>
      </c>
      <c r="AU10" s="67"/>
      <c r="AV10" s="67"/>
      <c r="AW10" s="67"/>
      <c r="AX10" s="67"/>
      <c r="AY10" s="67"/>
      <c r="AZ10" s="67"/>
      <c r="BA10" s="67"/>
      <c r="BB10" s="67">
        <f>データ!X6</f>
        <v>3023.85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RribzdwerInMzNEXN3KhT1EIa4UMPuGpJf88Rds6J/34Z+lhoRJ9+KRQyAPOXVsXbtUPKh6YClVY00zK13B5w==" saltValue="D4N1lrVSC1JPbPHEl5oo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252042</v>
      </c>
      <c r="D6" s="33">
        <f t="shared" si="3"/>
        <v>46</v>
      </c>
      <c r="E6" s="33">
        <f t="shared" si="3"/>
        <v>17</v>
      </c>
      <c r="F6" s="33">
        <f t="shared" si="3"/>
        <v>4</v>
      </c>
      <c r="G6" s="33">
        <f t="shared" si="3"/>
        <v>0</v>
      </c>
      <c r="H6" s="33" t="str">
        <f t="shared" si="3"/>
        <v>滋賀県　近江八幡市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38.89</v>
      </c>
      <c r="P6" s="34">
        <f t="shared" si="3"/>
        <v>8.81</v>
      </c>
      <c r="Q6" s="34">
        <f t="shared" si="3"/>
        <v>89.88</v>
      </c>
      <c r="R6" s="34">
        <f t="shared" si="3"/>
        <v>3456</v>
      </c>
      <c r="S6" s="34">
        <f t="shared" si="3"/>
        <v>82191</v>
      </c>
      <c r="T6" s="34">
        <f t="shared" si="3"/>
        <v>177.45</v>
      </c>
      <c r="U6" s="34">
        <f t="shared" si="3"/>
        <v>463.18</v>
      </c>
      <c r="V6" s="34">
        <f t="shared" si="3"/>
        <v>7227</v>
      </c>
      <c r="W6" s="34">
        <f t="shared" si="3"/>
        <v>2.39</v>
      </c>
      <c r="X6" s="34">
        <f t="shared" si="3"/>
        <v>3023.85</v>
      </c>
      <c r="Y6" s="35" t="str">
        <f>IF(Y7="",NA(),Y7)</f>
        <v>-</v>
      </c>
      <c r="Z6" s="35" t="str">
        <f t="shared" ref="Z6:AH6" si="4">IF(Z7="",NA(),Z7)</f>
        <v>-</v>
      </c>
      <c r="AA6" s="35" t="str">
        <f t="shared" si="4"/>
        <v>-</v>
      </c>
      <c r="AB6" s="35">
        <f t="shared" si="4"/>
        <v>107</v>
      </c>
      <c r="AC6" s="35">
        <f t="shared" si="4"/>
        <v>104.96</v>
      </c>
      <c r="AD6" s="35" t="str">
        <f t="shared" si="4"/>
        <v>-</v>
      </c>
      <c r="AE6" s="35" t="str">
        <f t="shared" si="4"/>
        <v>-</v>
      </c>
      <c r="AF6" s="35" t="str">
        <f t="shared" si="4"/>
        <v>-</v>
      </c>
      <c r="AG6" s="35">
        <f t="shared" si="4"/>
        <v>103.61</v>
      </c>
      <c r="AH6" s="35">
        <f t="shared" si="4"/>
        <v>102.95</v>
      </c>
      <c r="AI6" s="34" t="str">
        <f>IF(AI7="","",IF(AI7="-","【-】","【"&amp;SUBSTITUTE(TEXT(AI7,"#,##0.00"),"-","△")&amp;"】"))</f>
        <v>【101.92】</v>
      </c>
      <c r="AJ6" s="35" t="str">
        <f>IF(AJ7="",NA(),AJ7)</f>
        <v>-</v>
      </c>
      <c r="AK6" s="35" t="str">
        <f t="shared" ref="AK6:AS6" si="5">IF(AK7="",NA(),AK7)</f>
        <v>-</v>
      </c>
      <c r="AL6" s="35" t="str">
        <f t="shared" si="5"/>
        <v>-</v>
      </c>
      <c r="AM6" s="35">
        <f t="shared" si="5"/>
        <v>514.89</v>
      </c>
      <c r="AN6" s="35">
        <f t="shared" si="5"/>
        <v>472.45</v>
      </c>
      <c r="AO6" s="35" t="str">
        <f t="shared" si="5"/>
        <v>-</v>
      </c>
      <c r="AP6" s="35" t="str">
        <f t="shared" si="5"/>
        <v>-</v>
      </c>
      <c r="AQ6" s="35" t="str">
        <f t="shared" si="5"/>
        <v>-</v>
      </c>
      <c r="AR6" s="35">
        <f t="shared" si="5"/>
        <v>80.63</v>
      </c>
      <c r="AS6" s="35">
        <f t="shared" si="5"/>
        <v>27.02</v>
      </c>
      <c r="AT6" s="34" t="str">
        <f>IF(AT7="","",IF(AT7="-","【-】","【"&amp;SUBSTITUTE(TEXT(AT7,"#,##0.00"),"-","△")&amp;"】"))</f>
        <v>【88.06】</v>
      </c>
      <c r="AU6" s="35" t="str">
        <f>IF(AU7="",NA(),AU7)</f>
        <v>-</v>
      </c>
      <c r="AV6" s="35" t="str">
        <f t="shared" ref="AV6:BD6" si="6">IF(AV7="",NA(),AV7)</f>
        <v>-</v>
      </c>
      <c r="AW6" s="35" t="str">
        <f t="shared" si="6"/>
        <v>-</v>
      </c>
      <c r="AX6" s="35">
        <f t="shared" si="6"/>
        <v>36.4</v>
      </c>
      <c r="AY6" s="35">
        <f t="shared" si="6"/>
        <v>52.53</v>
      </c>
      <c r="AZ6" s="35" t="str">
        <f t="shared" si="6"/>
        <v>-</v>
      </c>
      <c r="BA6" s="35" t="str">
        <f t="shared" si="6"/>
        <v>-</v>
      </c>
      <c r="BB6" s="35" t="str">
        <f t="shared" si="6"/>
        <v>-</v>
      </c>
      <c r="BC6" s="35">
        <f t="shared" si="6"/>
        <v>70.92</v>
      </c>
      <c r="BD6" s="35">
        <f t="shared" si="6"/>
        <v>60.67</v>
      </c>
      <c r="BE6" s="34" t="str">
        <f>IF(BE7="","",IF(BE7="-","【-】","【"&amp;SUBSTITUTE(TEXT(BE7,"#,##0.00"),"-","△")&amp;"】"))</f>
        <v>【54.23】</v>
      </c>
      <c r="BF6" s="35" t="str">
        <f>IF(BF7="",NA(),BF7)</f>
        <v>-</v>
      </c>
      <c r="BG6" s="35" t="str">
        <f t="shared" ref="BG6:BO6" si="7">IF(BG7="",NA(),BG7)</f>
        <v>-</v>
      </c>
      <c r="BH6" s="35" t="str">
        <f t="shared" si="7"/>
        <v>-</v>
      </c>
      <c r="BI6" s="35">
        <f t="shared" si="7"/>
        <v>819.82</v>
      </c>
      <c r="BJ6" s="35">
        <f t="shared" si="7"/>
        <v>976.88</v>
      </c>
      <c r="BK6" s="35" t="str">
        <f t="shared" si="7"/>
        <v>-</v>
      </c>
      <c r="BL6" s="35" t="str">
        <f t="shared" si="7"/>
        <v>-</v>
      </c>
      <c r="BM6" s="35" t="str">
        <f t="shared" si="7"/>
        <v>-</v>
      </c>
      <c r="BN6" s="35">
        <f t="shared" si="7"/>
        <v>1144.94</v>
      </c>
      <c r="BO6" s="35">
        <f t="shared" si="7"/>
        <v>1252.71</v>
      </c>
      <c r="BP6" s="34" t="str">
        <f>IF(BP7="","",IF(BP7="-","【-】","【"&amp;SUBSTITUTE(TEXT(BP7,"#,##0.00"),"-","△")&amp;"】"))</f>
        <v>【1,209.40】</v>
      </c>
      <c r="BQ6" s="35" t="str">
        <f>IF(BQ7="",NA(),BQ7)</f>
        <v>-</v>
      </c>
      <c r="BR6" s="35" t="str">
        <f t="shared" ref="BR6:BZ6" si="8">IF(BR7="",NA(),BR7)</f>
        <v>-</v>
      </c>
      <c r="BS6" s="35" t="str">
        <f t="shared" si="8"/>
        <v>-</v>
      </c>
      <c r="BT6" s="35">
        <f t="shared" si="8"/>
        <v>83.33</v>
      </c>
      <c r="BU6" s="35">
        <f t="shared" si="8"/>
        <v>84.45</v>
      </c>
      <c r="BV6" s="35" t="str">
        <f t="shared" si="8"/>
        <v>-</v>
      </c>
      <c r="BW6" s="35" t="str">
        <f t="shared" si="8"/>
        <v>-</v>
      </c>
      <c r="BX6" s="35" t="str">
        <f t="shared" si="8"/>
        <v>-</v>
      </c>
      <c r="BY6" s="35">
        <f t="shared" si="8"/>
        <v>88.16</v>
      </c>
      <c r="BZ6" s="35">
        <f t="shared" si="8"/>
        <v>87.03</v>
      </c>
      <c r="CA6" s="34" t="str">
        <f>IF(CA7="","",IF(CA7="-","【-】","【"&amp;SUBSTITUTE(TEXT(CA7,"#,##0.00"),"-","△")&amp;"】"))</f>
        <v>【74.48】</v>
      </c>
      <c r="CB6" s="35" t="str">
        <f>IF(CB7="",NA(),CB7)</f>
        <v>-</v>
      </c>
      <c r="CC6" s="35" t="str">
        <f t="shared" ref="CC6:CK6" si="9">IF(CC7="",NA(),CC7)</f>
        <v>-</v>
      </c>
      <c r="CD6" s="35" t="str">
        <f t="shared" si="9"/>
        <v>-</v>
      </c>
      <c r="CE6" s="35">
        <f t="shared" si="9"/>
        <v>169.67</v>
      </c>
      <c r="CF6" s="35">
        <f t="shared" si="9"/>
        <v>167.79</v>
      </c>
      <c r="CG6" s="35" t="str">
        <f t="shared" si="9"/>
        <v>-</v>
      </c>
      <c r="CH6" s="35" t="str">
        <f t="shared" si="9"/>
        <v>-</v>
      </c>
      <c r="CI6" s="35" t="str">
        <f t="shared" si="9"/>
        <v>-</v>
      </c>
      <c r="CJ6" s="35">
        <f t="shared" si="9"/>
        <v>173.89</v>
      </c>
      <c r="CK6" s="35">
        <f t="shared" si="9"/>
        <v>177.02</v>
      </c>
      <c r="CL6" s="34" t="str">
        <f>IF(CL7="","",IF(CL7="-","【-】","【"&amp;SUBSTITUTE(TEXT(CL7,"#,##0.00"),"-","△")&amp;"】"))</f>
        <v>【219.46】</v>
      </c>
      <c r="CM6" s="35" t="str">
        <f>IF(CM7="",NA(),CM7)</f>
        <v>-</v>
      </c>
      <c r="CN6" s="35" t="str">
        <f t="shared" ref="CN6:CV6" si="10">IF(CN7="",NA(),CN7)</f>
        <v>-</v>
      </c>
      <c r="CO6" s="35" t="str">
        <f t="shared" si="10"/>
        <v>-</v>
      </c>
      <c r="CP6" s="35">
        <f t="shared" si="10"/>
        <v>87.46</v>
      </c>
      <c r="CQ6" s="35">
        <f t="shared" si="10"/>
        <v>88.02</v>
      </c>
      <c r="CR6" s="35" t="str">
        <f t="shared" si="10"/>
        <v>-</v>
      </c>
      <c r="CS6" s="35" t="str">
        <f t="shared" si="10"/>
        <v>-</v>
      </c>
      <c r="CT6" s="35" t="str">
        <f t="shared" si="10"/>
        <v>-</v>
      </c>
      <c r="CU6" s="35">
        <f t="shared" si="10"/>
        <v>42.38</v>
      </c>
      <c r="CV6" s="35">
        <f t="shared" si="10"/>
        <v>46.17</v>
      </c>
      <c r="CW6" s="34" t="str">
        <f>IF(CW7="","",IF(CW7="-","【-】","【"&amp;SUBSTITUTE(TEXT(CW7,"#,##0.00"),"-","△")&amp;"】"))</f>
        <v>【42.82】</v>
      </c>
      <c r="CX6" s="35" t="str">
        <f>IF(CX7="",NA(),CX7)</f>
        <v>-</v>
      </c>
      <c r="CY6" s="35" t="str">
        <f t="shared" ref="CY6:DG6" si="11">IF(CY7="",NA(),CY7)</f>
        <v>-</v>
      </c>
      <c r="CZ6" s="35" t="str">
        <f t="shared" si="11"/>
        <v>-</v>
      </c>
      <c r="DA6" s="35">
        <f t="shared" si="11"/>
        <v>73.91</v>
      </c>
      <c r="DB6" s="35">
        <f t="shared" si="11"/>
        <v>74.36</v>
      </c>
      <c r="DC6" s="35" t="str">
        <f t="shared" si="11"/>
        <v>-</v>
      </c>
      <c r="DD6" s="35" t="str">
        <f t="shared" si="11"/>
        <v>-</v>
      </c>
      <c r="DE6" s="35" t="str">
        <f t="shared" si="11"/>
        <v>-</v>
      </c>
      <c r="DF6" s="35">
        <f t="shared" si="11"/>
        <v>87.01</v>
      </c>
      <c r="DG6" s="35">
        <f t="shared" si="11"/>
        <v>87.84</v>
      </c>
      <c r="DH6" s="34" t="str">
        <f>IF(DH7="","",IF(DH7="-","【-】","【"&amp;SUBSTITUTE(TEXT(DH7,"#,##0.00"),"-","△")&amp;"】"))</f>
        <v>【83.36】</v>
      </c>
      <c r="DI6" s="35" t="str">
        <f>IF(DI7="",NA(),DI7)</f>
        <v>-</v>
      </c>
      <c r="DJ6" s="35" t="str">
        <f t="shared" ref="DJ6:DR6" si="12">IF(DJ7="",NA(),DJ7)</f>
        <v>-</v>
      </c>
      <c r="DK6" s="35" t="str">
        <f t="shared" si="12"/>
        <v>-</v>
      </c>
      <c r="DL6" s="35">
        <f t="shared" si="12"/>
        <v>2.4700000000000002</v>
      </c>
      <c r="DM6" s="35">
        <f t="shared" si="12"/>
        <v>5.07</v>
      </c>
      <c r="DN6" s="35" t="str">
        <f t="shared" si="12"/>
        <v>-</v>
      </c>
      <c r="DO6" s="35" t="str">
        <f t="shared" si="12"/>
        <v>-</v>
      </c>
      <c r="DP6" s="35" t="str">
        <f t="shared" si="12"/>
        <v>-</v>
      </c>
      <c r="DQ6" s="35">
        <f t="shared" si="12"/>
        <v>28.59</v>
      </c>
      <c r="DR6" s="35">
        <f t="shared" si="12"/>
        <v>26.56</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0.06</v>
      </c>
      <c r="EO6" s="34" t="str">
        <f>IF(EO7="","",IF(EO7="-","【-】","【"&amp;SUBSTITUTE(TEXT(EO7,"#,##0.00"),"-","△")&amp;"】"))</f>
        <v>【0.12】</v>
      </c>
    </row>
    <row r="7" spans="1:148" s="36" customFormat="1" x14ac:dyDescent="0.15">
      <c r="A7" s="28"/>
      <c r="B7" s="37">
        <v>2018</v>
      </c>
      <c r="C7" s="37">
        <v>252042</v>
      </c>
      <c r="D7" s="37">
        <v>46</v>
      </c>
      <c r="E7" s="37">
        <v>17</v>
      </c>
      <c r="F7" s="37">
        <v>4</v>
      </c>
      <c r="G7" s="37">
        <v>0</v>
      </c>
      <c r="H7" s="37" t="s">
        <v>96</v>
      </c>
      <c r="I7" s="37" t="s">
        <v>97</v>
      </c>
      <c r="J7" s="37" t="s">
        <v>98</v>
      </c>
      <c r="K7" s="37" t="s">
        <v>99</v>
      </c>
      <c r="L7" s="37" t="s">
        <v>100</v>
      </c>
      <c r="M7" s="37" t="s">
        <v>101</v>
      </c>
      <c r="N7" s="38" t="s">
        <v>102</v>
      </c>
      <c r="O7" s="38">
        <v>38.89</v>
      </c>
      <c r="P7" s="38">
        <v>8.81</v>
      </c>
      <c r="Q7" s="38">
        <v>89.88</v>
      </c>
      <c r="R7" s="38">
        <v>3456</v>
      </c>
      <c r="S7" s="38">
        <v>82191</v>
      </c>
      <c r="T7" s="38">
        <v>177.45</v>
      </c>
      <c r="U7" s="38">
        <v>463.18</v>
      </c>
      <c r="V7" s="38">
        <v>7227</v>
      </c>
      <c r="W7" s="38">
        <v>2.39</v>
      </c>
      <c r="X7" s="38">
        <v>3023.85</v>
      </c>
      <c r="Y7" s="38" t="s">
        <v>102</v>
      </c>
      <c r="Z7" s="38" t="s">
        <v>102</v>
      </c>
      <c r="AA7" s="38" t="s">
        <v>102</v>
      </c>
      <c r="AB7" s="38">
        <v>107</v>
      </c>
      <c r="AC7" s="38">
        <v>104.96</v>
      </c>
      <c r="AD7" s="38" t="s">
        <v>102</v>
      </c>
      <c r="AE7" s="38" t="s">
        <v>102</v>
      </c>
      <c r="AF7" s="38" t="s">
        <v>102</v>
      </c>
      <c r="AG7" s="38">
        <v>103.61</v>
      </c>
      <c r="AH7" s="38">
        <v>102.95</v>
      </c>
      <c r="AI7" s="38">
        <v>101.92</v>
      </c>
      <c r="AJ7" s="38" t="s">
        <v>102</v>
      </c>
      <c r="AK7" s="38" t="s">
        <v>102</v>
      </c>
      <c r="AL7" s="38" t="s">
        <v>102</v>
      </c>
      <c r="AM7" s="38">
        <v>514.89</v>
      </c>
      <c r="AN7" s="38">
        <v>472.45</v>
      </c>
      <c r="AO7" s="38" t="s">
        <v>102</v>
      </c>
      <c r="AP7" s="38" t="s">
        <v>102</v>
      </c>
      <c r="AQ7" s="38" t="s">
        <v>102</v>
      </c>
      <c r="AR7" s="38">
        <v>80.63</v>
      </c>
      <c r="AS7" s="38">
        <v>27.02</v>
      </c>
      <c r="AT7" s="38">
        <v>88.06</v>
      </c>
      <c r="AU7" s="38" t="s">
        <v>102</v>
      </c>
      <c r="AV7" s="38" t="s">
        <v>102</v>
      </c>
      <c r="AW7" s="38" t="s">
        <v>102</v>
      </c>
      <c r="AX7" s="38">
        <v>36.4</v>
      </c>
      <c r="AY7" s="38">
        <v>52.53</v>
      </c>
      <c r="AZ7" s="38" t="s">
        <v>102</v>
      </c>
      <c r="BA7" s="38" t="s">
        <v>102</v>
      </c>
      <c r="BB7" s="38" t="s">
        <v>102</v>
      </c>
      <c r="BC7" s="38">
        <v>70.92</v>
      </c>
      <c r="BD7" s="38">
        <v>60.67</v>
      </c>
      <c r="BE7" s="38">
        <v>54.23</v>
      </c>
      <c r="BF7" s="38" t="s">
        <v>102</v>
      </c>
      <c r="BG7" s="38" t="s">
        <v>102</v>
      </c>
      <c r="BH7" s="38" t="s">
        <v>102</v>
      </c>
      <c r="BI7" s="38">
        <v>819.82</v>
      </c>
      <c r="BJ7" s="38">
        <v>976.88</v>
      </c>
      <c r="BK7" s="38" t="s">
        <v>102</v>
      </c>
      <c r="BL7" s="38" t="s">
        <v>102</v>
      </c>
      <c r="BM7" s="38" t="s">
        <v>102</v>
      </c>
      <c r="BN7" s="38">
        <v>1144.94</v>
      </c>
      <c r="BO7" s="38">
        <v>1252.71</v>
      </c>
      <c r="BP7" s="38">
        <v>1209.4000000000001</v>
      </c>
      <c r="BQ7" s="38" t="s">
        <v>102</v>
      </c>
      <c r="BR7" s="38" t="s">
        <v>102</v>
      </c>
      <c r="BS7" s="38" t="s">
        <v>102</v>
      </c>
      <c r="BT7" s="38">
        <v>83.33</v>
      </c>
      <c r="BU7" s="38">
        <v>84.45</v>
      </c>
      <c r="BV7" s="38" t="s">
        <v>102</v>
      </c>
      <c r="BW7" s="38" t="s">
        <v>102</v>
      </c>
      <c r="BX7" s="38" t="s">
        <v>102</v>
      </c>
      <c r="BY7" s="38">
        <v>88.16</v>
      </c>
      <c r="BZ7" s="38">
        <v>87.03</v>
      </c>
      <c r="CA7" s="38">
        <v>74.48</v>
      </c>
      <c r="CB7" s="38" t="s">
        <v>102</v>
      </c>
      <c r="CC7" s="38" t="s">
        <v>102</v>
      </c>
      <c r="CD7" s="38" t="s">
        <v>102</v>
      </c>
      <c r="CE7" s="38">
        <v>169.67</v>
      </c>
      <c r="CF7" s="38">
        <v>167.79</v>
      </c>
      <c r="CG7" s="38" t="s">
        <v>102</v>
      </c>
      <c r="CH7" s="38" t="s">
        <v>102</v>
      </c>
      <c r="CI7" s="38" t="s">
        <v>102</v>
      </c>
      <c r="CJ7" s="38">
        <v>173.89</v>
      </c>
      <c r="CK7" s="38">
        <v>177.02</v>
      </c>
      <c r="CL7" s="38">
        <v>219.46</v>
      </c>
      <c r="CM7" s="38" t="s">
        <v>102</v>
      </c>
      <c r="CN7" s="38" t="s">
        <v>102</v>
      </c>
      <c r="CO7" s="38" t="s">
        <v>102</v>
      </c>
      <c r="CP7" s="38">
        <v>87.46</v>
      </c>
      <c r="CQ7" s="38">
        <v>88.02</v>
      </c>
      <c r="CR7" s="38" t="s">
        <v>102</v>
      </c>
      <c r="CS7" s="38" t="s">
        <v>102</v>
      </c>
      <c r="CT7" s="38" t="s">
        <v>102</v>
      </c>
      <c r="CU7" s="38">
        <v>42.38</v>
      </c>
      <c r="CV7" s="38">
        <v>46.17</v>
      </c>
      <c r="CW7" s="38">
        <v>42.82</v>
      </c>
      <c r="CX7" s="38" t="s">
        <v>102</v>
      </c>
      <c r="CY7" s="38" t="s">
        <v>102</v>
      </c>
      <c r="CZ7" s="38" t="s">
        <v>102</v>
      </c>
      <c r="DA7" s="38">
        <v>73.91</v>
      </c>
      <c r="DB7" s="38">
        <v>74.36</v>
      </c>
      <c r="DC7" s="38" t="s">
        <v>102</v>
      </c>
      <c r="DD7" s="38" t="s">
        <v>102</v>
      </c>
      <c r="DE7" s="38" t="s">
        <v>102</v>
      </c>
      <c r="DF7" s="38">
        <v>87.01</v>
      </c>
      <c r="DG7" s="38">
        <v>87.84</v>
      </c>
      <c r="DH7" s="38">
        <v>83.36</v>
      </c>
      <c r="DI7" s="38" t="s">
        <v>102</v>
      </c>
      <c r="DJ7" s="38" t="s">
        <v>102</v>
      </c>
      <c r="DK7" s="38" t="s">
        <v>102</v>
      </c>
      <c r="DL7" s="38">
        <v>2.4700000000000002</v>
      </c>
      <c r="DM7" s="38">
        <v>5.07</v>
      </c>
      <c r="DN7" s="38" t="s">
        <v>102</v>
      </c>
      <c r="DO7" s="38" t="s">
        <v>102</v>
      </c>
      <c r="DP7" s="38" t="s">
        <v>102</v>
      </c>
      <c r="DQ7" s="38">
        <v>28.59</v>
      </c>
      <c r="DR7" s="38">
        <v>26.56</v>
      </c>
      <c r="DS7" s="38">
        <v>24.88</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v>
      </c>
      <c r="EI7" s="38">
        <v>0</v>
      </c>
      <c r="EJ7" s="38" t="s">
        <v>102</v>
      </c>
      <c r="EK7" s="38" t="s">
        <v>102</v>
      </c>
      <c r="EL7" s="38" t="s">
        <v>102</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2020-02-03T06:22:50Z</cp:lastPrinted>
  <dcterms:created xsi:type="dcterms:W3CDTF">2019-12-05T04:50:27Z</dcterms:created>
  <dcterms:modified xsi:type="dcterms:W3CDTF">2020-02-03T06:49:42Z</dcterms:modified>
  <cp:category/>
</cp:coreProperties>
</file>