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dqo9Vy5o3pe4nvjiNclFk4Yip92YKV3oQELr+q/xp9NR/MGHPrL2yfklwKcR4a65QaUvPcy+FEIz0ZyrAp+Pg==" workbookSaltValue="yGIytnh117wn8LHpoS1qH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ID10" i="4" s="1"/>
  <c r="AA6" i="5"/>
  <c r="Z6" i="5"/>
  <c r="Y6" i="5"/>
  <c r="X6" i="5"/>
  <c r="EG12" i="4" s="1"/>
  <c r="W6" i="5"/>
  <c r="CN12" i="4" s="1"/>
  <c r="V6" i="5"/>
  <c r="U6" i="5"/>
  <c r="T6" i="5"/>
  <c r="S6" i="5"/>
  <c r="R6" i="5"/>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F90" i="4"/>
  <c r="E90" i="4"/>
  <c r="D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AU12" i="4"/>
  <c r="B12" i="4"/>
  <c r="LP10" i="4"/>
  <c r="JW10" i="4"/>
  <c r="FZ10" i="4"/>
  <c r="EG10" i="4"/>
  <c r="CN10" i="4"/>
  <c r="AU10" i="4"/>
  <c r="B10" i="4"/>
  <c r="LP8" i="4"/>
  <c r="JW8" i="4"/>
  <c r="ID8" i="4"/>
  <c r="FZ8" i="4"/>
  <c r="CN8" i="4"/>
  <c r="AU8" i="4"/>
  <c r="B6" i="4"/>
  <c r="C11" i="5" l="1"/>
  <c r="MN54" i="4"/>
  <c r="MN32" i="4"/>
  <c r="MH78" i="4"/>
  <c r="IZ54" i="4"/>
  <c r="IZ32" i="4"/>
  <c r="FL54" i="4"/>
  <c r="FL32" i="4"/>
  <c r="BX54" i="4"/>
  <c r="HM78" i="4"/>
  <c r="CS78" i="4"/>
  <c r="BX32" i="4"/>
  <c r="AN78" i="4"/>
  <c r="D11" i="5"/>
  <c r="AE32" i="4"/>
  <c r="AE54" i="4"/>
  <c r="DS32" i="4"/>
  <c r="DS54" i="4"/>
  <c r="FH78" i="4"/>
  <c r="E11" i="5"/>
  <c r="HG54" i="4"/>
  <c r="B11" i="5"/>
  <c r="KC78" i="4" l="1"/>
  <c r="KU32" i="4"/>
  <c r="HG32" i="4"/>
  <c r="KU54" i="4"/>
  <c r="KF54" i="4"/>
  <c r="KF32" i="4"/>
  <c r="P32" i="4"/>
  <c r="JJ78" i="4"/>
  <c r="GR54" i="4"/>
  <c r="GR32" i="4"/>
  <c r="U78" i="4"/>
  <c r="EO78" i="4"/>
  <c r="DD54" i="4"/>
  <c r="DD32" i="4"/>
  <c r="P54" i="4"/>
  <c r="BZ78" i="4"/>
  <c r="BI54" i="4"/>
  <c r="BI32" i="4"/>
  <c r="EW32" i="4"/>
  <c r="LY54" i="4"/>
  <c r="LY32" i="4"/>
  <c r="LO78" i="4"/>
  <c r="IK54" i="4"/>
  <c r="IK32" i="4"/>
  <c r="GT78" i="4"/>
  <c r="EW54" i="4"/>
  <c r="GA78" i="4"/>
  <c r="EH54" i="4"/>
  <c r="EH32" i="4"/>
  <c r="BG78" i="4"/>
  <c r="AT54" i="4"/>
  <c r="AT32" i="4"/>
  <c r="LJ54" i="4"/>
  <c r="LJ32" i="4"/>
  <c r="KV78" i="4"/>
  <c r="HV54" i="4"/>
  <c r="HV32" i="4"/>
</calcChain>
</file>

<file path=xl/sharedStrings.xml><?xml version="1.0" encoding="utf-8"?>
<sst xmlns="http://schemas.openxmlformats.org/spreadsheetml/2006/main" count="366" uniqueCount="179">
  <si>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</si>
  <si>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</si>
  <si>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</si>
  <si>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</si>
  <si>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</si>
  <si>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</si>
  <si>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</si>
  <si>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</si>
  <si>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</si>
  <si>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</si>
  <si>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</si>
  <si>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</si>
  <si>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</si>
  <si>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</si>
  <si>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</si>
  <si>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</si>
  <si>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</si>
  <si>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</si>
  <si>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</si>
  <si>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</si>
  <si>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</si>
  <si>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</si>
  <si>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</si>
  <si>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</si>
  <si>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</si>
  <si>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</si>
  <si>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</si>
  <si>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</si>
  <si>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</si>
  <si>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</si>
  <si>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</si>
  <si>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</si>
  <si>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</si>
  <si>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</si>
  <si>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</si>
  <si>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</si>
  <si>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</si>
  <si>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</si>
  <si>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</si>
  <si>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</si>
  <si>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</si>
  <si>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</si>
  <si>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</si>
  <si>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</si>
  <si>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</si>
  <si>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</si>
  <si>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</si>
  <si>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</si>
  <si>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</si>
  <si>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</si>
  <si>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</si>
  <si>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</si>
  <si>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</si>
  <si>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</si>
  <si>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</si>
  <si>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</si>
  <si>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</si>
  <si>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</si>
  <si>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</si>
  <si>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</si>
  <si>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</si>
  <si>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</si>
  <si>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</si>
  <si>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</si>
  <si>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</si>
  <si>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</si>
  <si>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</si>
  <si>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</si>
  <si>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</si>
  <si>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</si>
  <si>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</si>
  <si>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</si>
  <si>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</si>
  <si>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</si>
  <si>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</si>
  <si>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</si>
  <si>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</si>
  <si>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</si>
  <si>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</si>
  <si>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</si>
  <si>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</si>
  <si>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</si>
  <si>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</si>
  <si>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</si>
  <si>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</si>
  <si>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</si>
  <si>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</si>
  <si>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</si>
  <si>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</si>
  <si>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</si>
  <si>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</si>
  <si>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</si>
  <si>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</si>
  <si>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</si>
  <si>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</si>
  <si>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</si>
  <si>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</si>
  <si>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</si>
  <si>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</si>
  <si>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</si>
  <si>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</si>
  <si>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</si>
  <si>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</si>
  <si>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</si>
  <si>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</si>
  <si>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</si>
  <si>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</si>
  <si>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</si>
  <si>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</si>
  <si>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</si>
  <si>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</si>
  <si>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</si>
  <si>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</si>
  <si>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</si>
  <si>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</si>
  <si>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</si>
  <si>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</si>
  <si>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</si>
  <si>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</si>
  <si>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</si>
  <si>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</si>
  <si>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</si>
  <si>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</si>
  <si>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</si>
  <si>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</si>
  <si>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</si>
  <si>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</si>
  <si>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</si>
  <si>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</si>
  <si>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</si>
  <si>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</si>
  <si>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</si>
  <si>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</si>
  <si>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</si>
  <si>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</si>
  <si>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</si>
  <si>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</si>
  <si>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</si>
  <si>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</si>
  <si>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</si>
  <si>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</si>
  <si>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</si>
  <si>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</si>
  <si>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</si>
  <si>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</si>
  <si>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</si>
  <si>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</si>
  <si>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</si>
  <si>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</si>
  <si>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</si>
  <si>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</si>
  <si>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</si>
  <si>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</si>
  <si>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</si>
  <si>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</si>
  <si>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</si>
  <si>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</si>
  <si>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地方独立行政法人市立大津市民病院</t>
  </si>
  <si>
    <t>大津市民病院</t>
  </si>
  <si>
    <t>地方独立行政法人</t>
  </si>
  <si>
    <t>病院事業</t>
  </si>
  <si>
    <t>一般病院</t>
  </si>
  <si>
    <t>400床以上～500床未満</t>
  </si>
  <si>
    <t>非設置</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</si>
  <si>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</si>
  <si>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</si>
  <si>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</si>
  <si>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</si>
  <si>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</si>
  <si>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</si>
  <si>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</si>
  <si>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</si>
  <si>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</si>
  <si>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</si>
  <si>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</si>
  <si>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的な医療機関として、地域医療の充実に貢献し、患者や家族のＱＯＬ（クオリティー・オブ・ライフ）及びＱＯＤ（クオリティー・オブ・デス）の向上を意識し、質の高い医療及び政策的医療を提供するとともに、地域医療機関との連携の強化及び感染症医療の充実を図りながら、地域の市民の健康の維持及び増進に寄与する重要な役割を担っている。</t>
    <rPh sb="138" eb="140">
      <t>ケンコウ</t>
    </rPh>
    <rPh sb="141" eb="143">
      <t>イジ</t>
    </rPh>
    <rPh sb="145" eb="147">
      <t>ゾウシン</t>
    </rPh>
    <phoneticPr fontId="5"/>
  </si>
  <si>
    <t xml:space="preserve">　地方公営企業から地方独立行政法人への移行後、3年目の決算となる。
　国の医療政策（診療報酬改定等）の変化及び令和2年2月からは感染症への対応等で厳しい経営状況にあるが、①経常収支比率は100％を超えており、全国平均・類似病院平均以上の数値となっている。また、③累積欠損金比率は臨時利益に設立団体からの運営費交付金3,983百万円を計上したことから、大幅に改善している。
</t>
    <phoneticPr fontId="5"/>
  </si>
  <si>
    <t>　①有形固定資産減価償却率・②器械備品減価償却率・③1床当たり有形固定資産に関して、地方独立行政法人前の減価償却累計額は承継していないため全国平均・類似病院平均よりも低い水準となっている。
　しかし、施設全体・機器ともに老朽化が進んでおり、今後、計画的な更新が必要な状況となっている。</t>
    <phoneticPr fontId="5"/>
  </si>
  <si>
    <t xml:space="preserve">　地方独立行政法人化の3年目となる令和元年度は、産婦人科の分娩休止や救急診療科医師の一斉退職、新型コロナウイルス感染症の急速な感染拡大などによりそれまでの経営改善や効果が抑制され、対応を迫られる苦難の一年であった。
　特に、新型コロナウイルス感染症の急速な感染拡大については、令和元年度決算では2か月程の影響しかなかったが、今後の病院運営に多大な影響を与える要因である。したがって今後は、感染症指定医療機関としての責務を果たしつつ、信頼の絆でつながる、市民とともに歩む健康・医療拠点として健全な病院運営を行えるよう引き続き経営改善に取り組んでいく。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</si>
</sst>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78.8</c:v>
                </c:pt>
                <c:pt idx="3">
                  <c:v>78.7</c:v>
                </c:pt>
                <c:pt idx="4">
                  <c:v>75</c:v>
                </c:pt>
              </c:numCache>
            </c:numRef>
          </c:val>
          <c:extLst xmlns:c16r2="http://schemas.microsoft.com/office/drawing/2015/06/chart">
            <c:ext xmlns:c16="http://schemas.microsoft.com/office/drawing/2014/chart" uri="{C3380CC4-5D6E-409C-BE32-E72D297353CC}">
              <c16:uniqueId val="{00000000-1B89-4882-A1C6-0BD04464E335}"/>
            </c:ext>
          </c:extLst>
        </c:ser>
        <c:dLbls>
          <c:showLegendKey val="0"/>
          <c:showVal val="0"/>
          <c:showCatName val="0"/>
          <c:showSerName val="0"/>
          <c:showPercent val="0"/>
          <c:showBubbleSize val="0"/>
        </c:dLbls>
        <c:gapWidth val="150"/>
        <c:axId val="160433664"/>
        <c:axId val="1604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1B89-4882-A1C6-0BD04464E335}"/>
            </c:ext>
          </c:extLst>
        </c:ser>
        <c:dLbls>
          <c:showLegendKey val="0"/>
          <c:showVal val="0"/>
          <c:showCatName val="0"/>
          <c:showSerName val="0"/>
          <c:showPercent val="0"/>
          <c:showBubbleSize val="0"/>
        </c:dLbls>
        <c:marker val="1"/>
        <c:smooth val="0"/>
        <c:axId val="160433664"/>
        <c:axId val="160435584"/>
      </c:lineChart>
      <c:catAx>
        <c:axId val="160433664"/>
        <c:scaling>
          <c:orientation val="minMax"/>
        </c:scaling>
        <c:delete val="1"/>
        <c:axPos val="b"/>
        <c:numFmt formatCode="General" sourceLinked="1"/>
        <c:majorTickMark val="none"/>
        <c:minorTickMark val="none"/>
        <c:tickLblPos val="none"/>
        <c:crossAx val="160435584"/>
        <c:crosses val="autoZero"/>
        <c:auto val="1"/>
        <c:lblAlgn val="ctr"/>
        <c:lblOffset val="100"/>
        <c:noMultiLvlLbl val="1"/>
      </c:catAx>
      <c:valAx>
        <c:axId val="1604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3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13997</c:v>
                </c:pt>
                <c:pt idx="3">
                  <c:v>15294</c:v>
                </c:pt>
                <c:pt idx="4">
                  <c:v>15379</c:v>
                </c:pt>
              </c:numCache>
            </c:numRef>
          </c:val>
          <c:extLst xmlns:c16r2="http://schemas.microsoft.com/office/drawing/2015/06/chart">
            <c:ext xmlns:c16="http://schemas.microsoft.com/office/drawing/2014/chart" uri="{C3380CC4-5D6E-409C-BE32-E72D297353CC}">
              <c16:uniqueId val="{00000000-E035-428D-A7E8-C3F24E3B8D7D}"/>
            </c:ext>
          </c:extLst>
        </c:ser>
        <c:dLbls>
          <c:showLegendKey val="0"/>
          <c:showVal val="0"/>
          <c:showCatName val="0"/>
          <c:showSerName val="0"/>
          <c:showPercent val="0"/>
          <c:showBubbleSize val="0"/>
        </c:dLbls>
        <c:gapWidth val="150"/>
        <c:axId val="165059200"/>
        <c:axId val="1650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E035-428D-A7E8-C3F24E3B8D7D}"/>
            </c:ext>
          </c:extLst>
        </c:ser>
        <c:dLbls>
          <c:showLegendKey val="0"/>
          <c:showVal val="0"/>
          <c:showCatName val="0"/>
          <c:showSerName val="0"/>
          <c:showPercent val="0"/>
          <c:showBubbleSize val="0"/>
        </c:dLbls>
        <c:marker val="1"/>
        <c:smooth val="0"/>
        <c:axId val="165059200"/>
        <c:axId val="165061376"/>
      </c:lineChart>
      <c:catAx>
        <c:axId val="165059200"/>
        <c:scaling>
          <c:orientation val="minMax"/>
        </c:scaling>
        <c:delete val="1"/>
        <c:axPos val="b"/>
        <c:numFmt formatCode="General" sourceLinked="1"/>
        <c:majorTickMark val="none"/>
        <c:minorTickMark val="none"/>
        <c:tickLblPos val="none"/>
        <c:crossAx val="165061376"/>
        <c:crosses val="autoZero"/>
        <c:auto val="1"/>
        <c:lblAlgn val="ctr"/>
        <c:lblOffset val="100"/>
        <c:noMultiLvlLbl val="1"/>
      </c:catAx>
      <c:valAx>
        <c:axId val="16506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05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57954</c:v>
                </c:pt>
                <c:pt idx="3">
                  <c:v>59053</c:v>
                </c:pt>
                <c:pt idx="4">
                  <c:v>57454</c:v>
                </c:pt>
              </c:numCache>
            </c:numRef>
          </c:val>
          <c:extLst xmlns:c16r2="http://schemas.microsoft.com/office/drawing/2015/06/chart">
            <c:ext xmlns:c16="http://schemas.microsoft.com/office/drawing/2014/chart" uri="{C3380CC4-5D6E-409C-BE32-E72D297353CC}">
              <c16:uniqueId val="{00000000-2BB9-4096-AC5D-D502768FBE6D}"/>
            </c:ext>
          </c:extLst>
        </c:ser>
        <c:dLbls>
          <c:showLegendKey val="0"/>
          <c:showVal val="0"/>
          <c:showCatName val="0"/>
          <c:showSerName val="0"/>
          <c:showPercent val="0"/>
          <c:showBubbleSize val="0"/>
        </c:dLbls>
        <c:gapWidth val="150"/>
        <c:axId val="165079296"/>
        <c:axId val="1651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2BB9-4096-AC5D-D502768FBE6D}"/>
            </c:ext>
          </c:extLst>
        </c:ser>
        <c:dLbls>
          <c:showLegendKey val="0"/>
          <c:showVal val="0"/>
          <c:showCatName val="0"/>
          <c:showSerName val="0"/>
          <c:showPercent val="0"/>
          <c:showBubbleSize val="0"/>
        </c:dLbls>
        <c:marker val="1"/>
        <c:smooth val="0"/>
        <c:axId val="165079296"/>
        <c:axId val="165101952"/>
      </c:lineChart>
      <c:catAx>
        <c:axId val="165079296"/>
        <c:scaling>
          <c:orientation val="minMax"/>
        </c:scaling>
        <c:delete val="1"/>
        <c:axPos val="b"/>
        <c:numFmt formatCode="General" sourceLinked="1"/>
        <c:majorTickMark val="none"/>
        <c:minorTickMark val="none"/>
        <c:tickLblPos val="none"/>
        <c:crossAx val="165101952"/>
        <c:crosses val="autoZero"/>
        <c:auto val="1"/>
        <c:lblAlgn val="ctr"/>
        <c:lblOffset val="100"/>
        <c:noMultiLvlLbl val="1"/>
      </c:catAx>
      <c:valAx>
        <c:axId val="16510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0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47.5</c:v>
                </c:pt>
                <c:pt idx="3">
                  <c:v>36.1</c:v>
                </c:pt>
                <c:pt idx="4">
                  <c:v>6</c:v>
                </c:pt>
              </c:numCache>
            </c:numRef>
          </c:val>
          <c:extLst xmlns:c16r2="http://schemas.microsoft.com/office/drawing/2015/06/chart">
            <c:ext xmlns:c16="http://schemas.microsoft.com/office/drawing/2014/chart" uri="{C3380CC4-5D6E-409C-BE32-E72D297353CC}">
              <c16:uniqueId val="{00000000-F2D9-4775-91CE-75A6E9BD0645}"/>
            </c:ext>
          </c:extLst>
        </c:ser>
        <c:dLbls>
          <c:showLegendKey val="0"/>
          <c:showVal val="0"/>
          <c:showCatName val="0"/>
          <c:showSerName val="0"/>
          <c:showPercent val="0"/>
          <c:showBubbleSize val="0"/>
        </c:dLbls>
        <c:gapWidth val="150"/>
        <c:axId val="285895296"/>
        <c:axId val="2859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F2D9-4775-91CE-75A6E9BD0645}"/>
            </c:ext>
          </c:extLst>
        </c:ser>
        <c:dLbls>
          <c:showLegendKey val="0"/>
          <c:showVal val="0"/>
          <c:showCatName val="0"/>
          <c:showSerName val="0"/>
          <c:showPercent val="0"/>
          <c:showBubbleSize val="0"/>
        </c:dLbls>
        <c:marker val="1"/>
        <c:smooth val="0"/>
        <c:axId val="285895296"/>
        <c:axId val="285934336"/>
      </c:lineChart>
      <c:catAx>
        <c:axId val="285895296"/>
        <c:scaling>
          <c:orientation val="minMax"/>
        </c:scaling>
        <c:delete val="1"/>
        <c:axPos val="b"/>
        <c:numFmt formatCode="General" sourceLinked="1"/>
        <c:majorTickMark val="none"/>
        <c:minorTickMark val="none"/>
        <c:tickLblPos val="none"/>
        <c:crossAx val="285934336"/>
        <c:crosses val="autoZero"/>
        <c:auto val="1"/>
        <c:lblAlgn val="ctr"/>
        <c:lblOffset val="100"/>
        <c:noMultiLvlLbl val="1"/>
      </c:catAx>
      <c:valAx>
        <c:axId val="2859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8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88.9</c:v>
                </c:pt>
                <c:pt idx="3">
                  <c:v>91.9</c:v>
                </c:pt>
                <c:pt idx="4">
                  <c:v>91.5</c:v>
                </c:pt>
              </c:numCache>
            </c:numRef>
          </c:val>
          <c:extLst xmlns:c16r2="http://schemas.microsoft.com/office/drawing/2015/06/chart">
            <c:ext xmlns:c16="http://schemas.microsoft.com/office/drawing/2014/chart" uri="{C3380CC4-5D6E-409C-BE32-E72D297353CC}">
              <c16:uniqueId val="{00000000-DD65-4EBB-9FD9-9CE2E5BC74BB}"/>
            </c:ext>
          </c:extLst>
        </c:ser>
        <c:dLbls>
          <c:showLegendKey val="0"/>
          <c:showVal val="0"/>
          <c:showCatName val="0"/>
          <c:showSerName val="0"/>
          <c:showPercent val="0"/>
          <c:showBubbleSize val="0"/>
        </c:dLbls>
        <c:gapWidth val="150"/>
        <c:axId val="312148736"/>
        <c:axId val="3121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DD65-4EBB-9FD9-9CE2E5BC74BB}"/>
            </c:ext>
          </c:extLst>
        </c:ser>
        <c:dLbls>
          <c:showLegendKey val="0"/>
          <c:showVal val="0"/>
          <c:showCatName val="0"/>
          <c:showSerName val="0"/>
          <c:showPercent val="0"/>
          <c:showBubbleSize val="0"/>
        </c:dLbls>
        <c:marker val="1"/>
        <c:smooth val="0"/>
        <c:axId val="312148736"/>
        <c:axId val="312151040"/>
      </c:lineChart>
      <c:catAx>
        <c:axId val="312148736"/>
        <c:scaling>
          <c:orientation val="minMax"/>
        </c:scaling>
        <c:delete val="1"/>
        <c:axPos val="b"/>
        <c:numFmt formatCode="General" sourceLinked="1"/>
        <c:majorTickMark val="none"/>
        <c:minorTickMark val="none"/>
        <c:tickLblPos val="none"/>
        <c:crossAx val="312151040"/>
        <c:crosses val="autoZero"/>
        <c:auto val="1"/>
        <c:lblAlgn val="ctr"/>
        <c:lblOffset val="100"/>
        <c:noMultiLvlLbl val="1"/>
      </c:catAx>
      <c:valAx>
        <c:axId val="31215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1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90</c:v>
                </c:pt>
                <c:pt idx="3">
                  <c:v>102.7</c:v>
                </c:pt>
                <c:pt idx="4">
                  <c:v>100.4</c:v>
                </c:pt>
              </c:numCache>
            </c:numRef>
          </c:val>
          <c:extLst xmlns:c16r2="http://schemas.microsoft.com/office/drawing/2015/06/chart">
            <c:ext xmlns:c16="http://schemas.microsoft.com/office/drawing/2014/chart" uri="{C3380CC4-5D6E-409C-BE32-E72D297353CC}">
              <c16:uniqueId val="{00000000-F4CC-40DB-A39B-D8C0B590471D}"/>
            </c:ext>
          </c:extLst>
        </c:ser>
        <c:dLbls>
          <c:showLegendKey val="0"/>
          <c:showVal val="0"/>
          <c:showCatName val="0"/>
          <c:showSerName val="0"/>
          <c:showPercent val="0"/>
          <c:showBubbleSize val="0"/>
        </c:dLbls>
        <c:gapWidth val="150"/>
        <c:axId val="160375936"/>
        <c:axId val="1603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F4CC-40DB-A39B-D8C0B590471D}"/>
            </c:ext>
          </c:extLst>
        </c:ser>
        <c:dLbls>
          <c:showLegendKey val="0"/>
          <c:showVal val="0"/>
          <c:showCatName val="0"/>
          <c:showSerName val="0"/>
          <c:showPercent val="0"/>
          <c:showBubbleSize val="0"/>
        </c:dLbls>
        <c:marker val="1"/>
        <c:smooth val="0"/>
        <c:axId val="160375936"/>
        <c:axId val="160377856"/>
      </c:lineChart>
      <c:catAx>
        <c:axId val="160375936"/>
        <c:scaling>
          <c:orientation val="minMax"/>
        </c:scaling>
        <c:delete val="1"/>
        <c:axPos val="b"/>
        <c:numFmt formatCode="General" sourceLinked="1"/>
        <c:majorTickMark val="none"/>
        <c:minorTickMark val="none"/>
        <c:tickLblPos val="none"/>
        <c:crossAx val="160377856"/>
        <c:crosses val="autoZero"/>
        <c:auto val="1"/>
        <c:lblAlgn val="ctr"/>
        <c:lblOffset val="100"/>
        <c:noMultiLvlLbl val="1"/>
      </c:catAx>
      <c:valAx>
        <c:axId val="16037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03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11.7</c:v>
                </c:pt>
                <c:pt idx="3">
                  <c:v>22.2</c:v>
                </c:pt>
                <c:pt idx="4">
                  <c:v>29.6</c:v>
                </c:pt>
              </c:numCache>
            </c:numRef>
          </c:val>
          <c:extLst xmlns:c16r2="http://schemas.microsoft.com/office/drawing/2015/06/chart">
            <c:ext xmlns:c16="http://schemas.microsoft.com/office/drawing/2014/chart" uri="{C3380CC4-5D6E-409C-BE32-E72D297353CC}">
              <c16:uniqueId val="{00000000-E7A6-4F54-B28D-6F015F7396F7}"/>
            </c:ext>
          </c:extLst>
        </c:ser>
        <c:dLbls>
          <c:showLegendKey val="0"/>
          <c:showVal val="0"/>
          <c:showCatName val="0"/>
          <c:showSerName val="0"/>
          <c:showPercent val="0"/>
          <c:showBubbleSize val="0"/>
        </c:dLbls>
        <c:gapWidth val="150"/>
        <c:axId val="164143872"/>
        <c:axId val="1641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E7A6-4F54-B28D-6F015F7396F7}"/>
            </c:ext>
          </c:extLst>
        </c:ser>
        <c:dLbls>
          <c:showLegendKey val="0"/>
          <c:showVal val="0"/>
          <c:showCatName val="0"/>
          <c:showSerName val="0"/>
          <c:showPercent val="0"/>
          <c:showBubbleSize val="0"/>
        </c:dLbls>
        <c:marker val="1"/>
        <c:smooth val="0"/>
        <c:axId val="164143872"/>
        <c:axId val="164145792"/>
      </c:lineChart>
      <c:catAx>
        <c:axId val="164143872"/>
        <c:scaling>
          <c:orientation val="minMax"/>
        </c:scaling>
        <c:delete val="1"/>
        <c:axPos val="b"/>
        <c:numFmt formatCode="General" sourceLinked="1"/>
        <c:majorTickMark val="none"/>
        <c:minorTickMark val="none"/>
        <c:tickLblPos val="none"/>
        <c:crossAx val="164145792"/>
        <c:crosses val="autoZero"/>
        <c:auto val="1"/>
        <c:lblAlgn val="ctr"/>
        <c:lblOffset val="100"/>
        <c:noMultiLvlLbl val="1"/>
      </c:catAx>
      <c:valAx>
        <c:axId val="1641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32.6</c:v>
                </c:pt>
                <c:pt idx="3">
                  <c:v>47.2</c:v>
                </c:pt>
                <c:pt idx="4">
                  <c:v>62.6</c:v>
                </c:pt>
              </c:numCache>
            </c:numRef>
          </c:val>
          <c:extLst xmlns:c16r2="http://schemas.microsoft.com/office/drawing/2015/06/chart">
            <c:ext xmlns:c16="http://schemas.microsoft.com/office/drawing/2014/chart" uri="{C3380CC4-5D6E-409C-BE32-E72D297353CC}">
              <c16:uniqueId val="{00000000-9523-41C1-9C9D-2C59DF806889}"/>
            </c:ext>
          </c:extLst>
        </c:ser>
        <c:dLbls>
          <c:showLegendKey val="0"/>
          <c:showVal val="0"/>
          <c:showCatName val="0"/>
          <c:showSerName val="0"/>
          <c:showPercent val="0"/>
          <c:showBubbleSize val="0"/>
        </c:dLbls>
        <c:gapWidth val="150"/>
        <c:axId val="164163968"/>
        <c:axId val="164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9523-41C1-9C9D-2C59DF806889}"/>
            </c:ext>
          </c:extLst>
        </c:ser>
        <c:dLbls>
          <c:showLegendKey val="0"/>
          <c:showVal val="0"/>
          <c:showCatName val="0"/>
          <c:showSerName val="0"/>
          <c:showPercent val="0"/>
          <c:showBubbleSize val="0"/>
        </c:dLbls>
        <c:marker val="1"/>
        <c:smooth val="0"/>
        <c:axId val="164163968"/>
        <c:axId val="164165888"/>
      </c:lineChart>
      <c:catAx>
        <c:axId val="164163968"/>
        <c:scaling>
          <c:orientation val="minMax"/>
        </c:scaling>
        <c:delete val="1"/>
        <c:axPos val="b"/>
        <c:numFmt formatCode="General" sourceLinked="1"/>
        <c:majorTickMark val="none"/>
        <c:minorTickMark val="none"/>
        <c:tickLblPos val="none"/>
        <c:crossAx val="164165888"/>
        <c:crosses val="autoZero"/>
        <c:auto val="1"/>
        <c:lblAlgn val="ctr"/>
        <c:lblOffset val="100"/>
        <c:noMultiLvlLbl val="1"/>
      </c:catAx>
      <c:valAx>
        <c:axId val="16416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22219705</c:v>
                </c:pt>
                <c:pt idx="3">
                  <c:v>24163153</c:v>
                </c:pt>
                <c:pt idx="4">
                  <c:v>24564811</c:v>
                </c:pt>
              </c:numCache>
            </c:numRef>
          </c:val>
          <c:extLst xmlns:c16r2="http://schemas.microsoft.com/office/drawing/2015/06/chart">
            <c:ext xmlns:c16="http://schemas.microsoft.com/office/drawing/2014/chart" uri="{C3380CC4-5D6E-409C-BE32-E72D297353CC}">
              <c16:uniqueId val="{00000000-FDBE-4238-9354-DA432766AE4C}"/>
            </c:ext>
          </c:extLst>
        </c:ser>
        <c:dLbls>
          <c:showLegendKey val="0"/>
          <c:showVal val="0"/>
          <c:showCatName val="0"/>
          <c:showSerName val="0"/>
          <c:showPercent val="0"/>
          <c:showBubbleSize val="0"/>
        </c:dLbls>
        <c:gapWidth val="150"/>
        <c:axId val="164581376"/>
        <c:axId val="1645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FDBE-4238-9354-DA432766AE4C}"/>
            </c:ext>
          </c:extLst>
        </c:ser>
        <c:dLbls>
          <c:showLegendKey val="0"/>
          <c:showVal val="0"/>
          <c:showCatName val="0"/>
          <c:showSerName val="0"/>
          <c:showPercent val="0"/>
          <c:showBubbleSize val="0"/>
        </c:dLbls>
        <c:marker val="1"/>
        <c:smooth val="0"/>
        <c:axId val="164581376"/>
        <c:axId val="164583296"/>
      </c:lineChart>
      <c:catAx>
        <c:axId val="164581376"/>
        <c:scaling>
          <c:orientation val="minMax"/>
        </c:scaling>
        <c:delete val="1"/>
        <c:axPos val="b"/>
        <c:numFmt formatCode="General" sourceLinked="1"/>
        <c:majorTickMark val="none"/>
        <c:minorTickMark val="none"/>
        <c:tickLblPos val="none"/>
        <c:crossAx val="164583296"/>
        <c:crosses val="autoZero"/>
        <c:auto val="1"/>
        <c:lblAlgn val="ctr"/>
        <c:lblOffset val="100"/>
        <c:noMultiLvlLbl val="1"/>
      </c:catAx>
      <c:valAx>
        <c:axId val="164583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5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20.2</c:v>
                </c:pt>
                <c:pt idx="3">
                  <c:v>19.3</c:v>
                </c:pt>
                <c:pt idx="4">
                  <c:v>19.5</c:v>
                </c:pt>
              </c:numCache>
            </c:numRef>
          </c:val>
          <c:extLst xmlns:c16r2="http://schemas.microsoft.com/office/drawing/2015/06/chart">
            <c:ext xmlns:c16="http://schemas.microsoft.com/office/drawing/2014/chart" uri="{C3380CC4-5D6E-409C-BE32-E72D297353CC}">
              <c16:uniqueId val="{00000000-182E-40EA-A92E-989E5A934597}"/>
            </c:ext>
          </c:extLst>
        </c:ser>
        <c:dLbls>
          <c:showLegendKey val="0"/>
          <c:showVal val="0"/>
          <c:showCatName val="0"/>
          <c:showSerName val="0"/>
          <c:showPercent val="0"/>
          <c:showBubbleSize val="0"/>
        </c:dLbls>
        <c:gapWidth val="150"/>
        <c:axId val="164597120"/>
        <c:axId val="1645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182E-40EA-A92E-989E5A934597}"/>
            </c:ext>
          </c:extLst>
        </c:ser>
        <c:dLbls>
          <c:showLegendKey val="0"/>
          <c:showVal val="0"/>
          <c:showCatName val="0"/>
          <c:showSerName val="0"/>
          <c:showPercent val="0"/>
          <c:showBubbleSize val="0"/>
        </c:dLbls>
        <c:marker val="1"/>
        <c:smooth val="0"/>
        <c:axId val="164597120"/>
        <c:axId val="164599296"/>
      </c:lineChart>
      <c:catAx>
        <c:axId val="164597120"/>
        <c:scaling>
          <c:orientation val="minMax"/>
        </c:scaling>
        <c:delete val="1"/>
        <c:axPos val="b"/>
        <c:numFmt formatCode="General" sourceLinked="1"/>
        <c:majorTickMark val="none"/>
        <c:minorTickMark val="none"/>
        <c:tickLblPos val="none"/>
        <c:crossAx val="164599296"/>
        <c:crosses val="autoZero"/>
        <c:auto val="1"/>
        <c:lblAlgn val="ctr"/>
        <c:lblOffset val="100"/>
        <c:noMultiLvlLbl val="1"/>
      </c:catAx>
      <c:valAx>
        <c:axId val="16459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59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57.8</c:v>
                </c:pt>
                <c:pt idx="3">
                  <c:v>49.4</c:v>
                </c:pt>
                <c:pt idx="4">
                  <c:v>53.6</c:v>
                </c:pt>
              </c:numCache>
            </c:numRef>
          </c:val>
          <c:extLst xmlns:c16r2="http://schemas.microsoft.com/office/drawing/2015/06/chart">
            <c:ext xmlns:c16="http://schemas.microsoft.com/office/drawing/2014/chart" uri="{C3380CC4-5D6E-409C-BE32-E72D297353CC}">
              <c16:uniqueId val="{00000000-8A2F-442A-978E-258A26AFA47E}"/>
            </c:ext>
          </c:extLst>
        </c:ser>
        <c:dLbls>
          <c:showLegendKey val="0"/>
          <c:showVal val="0"/>
          <c:showCatName val="0"/>
          <c:showSerName val="0"/>
          <c:showPercent val="0"/>
          <c:showBubbleSize val="0"/>
        </c:dLbls>
        <c:gapWidth val="150"/>
        <c:axId val="164625408"/>
        <c:axId val="1650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8A2F-442A-978E-258A26AFA47E}"/>
            </c:ext>
          </c:extLst>
        </c:ser>
        <c:dLbls>
          <c:showLegendKey val="0"/>
          <c:showVal val="0"/>
          <c:showCatName val="0"/>
          <c:showSerName val="0"/>
          <c:showPercent val="0"/>
          <c:showBubbleSize val="0"/>
        </c:dLbls>
        <c:marker val="1"/>
        <c:smooth val="0"/>
        <c:axId val="164625408"/>
        <c:axId val="165020800"/>
      </c:lineChart>
      <c:catAx>
        <c:axId val="164625408"/>
        <c:scaling>
          <c:orientation val="minMax"/>
        </c:scaling>
        <c:delete val="1"/>
        <c:axPos val="b"/>
        <c:numFmt formatCode="General" sourceLinked="1"/>
        <c:majorTickMark val="none"/>
        <c:minorTickMark val="none"/>
        <c:tickLblPos val="none"/>
        <c:crossAx val="165020800"/>
        <c:crosses val="autoZero"/>
        <c:auto val="1"/>
        <c:lblAlgn val="ctr"/>
        <c:lblOffset val="100"/>
        <c:noMultiLvlLbl val="1"/>
      </c:catAx>
      <c:valAx>
        <c:axId val="16502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6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8"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滋賀県地方独立行政法人市立大津市民病院　大津市民病院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431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54411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74</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t="str">
        <f>データ!AI7</f>
        <v>-</v>
      </c>
      <c r="AF33" s="130"/>
      <c r="AG33" s="130"/>
      <c r="AH33" s="130"/>
      <c r="AI33" s="130"/>
      <c r="AJ33" s="130"/>
      <c r="AK33" s="130"/>
      <c r="AL33" s="130"/>
      <c r="AM33" s="130"/>
      <c r="AN33" s="130"/>
      <c r="AO33" s="130"/>
      <c r="AP33" s="130"/>
      <c r="AQ33" s="130"/>
      <c r="AR33" s="130"/>
      <c r="AS33" s="131"/>
      <c r="AT33" s="129">
        <f>データ!AJ7</f>
        <v>90</v>
      </c>
      <c r="AU33" s="130"/>
      <c r="AV33" s="130"/>
      <c r="AW33" s="130"/>
      <c r="AX33" s="130"/>
      <c r="AY33" s="130"/>
      <c r="AZ33" s="130"/>
      <c r="BA33" s="130"/>
      <c r="BB33" s="130"/>
      <c r="BC33" s="130"/>
      <c r="BD33" s="130"/>
      <c r="BE33" s="130"/>
      <c r="BF33" s="130"/>
      <c r="BG33" s="130"/>
      <c r="BH33" s="131"/>
      <c r="BI33" s="129">
        <f>データ!AK7</f>
        <v>102.7</v>
      </c>
      <c r="BJ33" s="130"/>
      <c r="BK33" s="130"/>
      <c r="BL33" s="130"/>
      <c r="BM33" s="130"/>
      <c r="BN33" s="130"/>
      <c r="BO33" s="130"/>
      <c r="BP33" s="130"/>
      <c r="BQ33" s="130"/>
      <c r="BR33" s="130"/>
      <c r="BS33" s="130"/>
      <c r="BT33" s="130"/>
      <c r="BU33" s="130"/>
      <c r="BV33" s="130"/>
      <c r="BW33" s="131"/>
      <c r="BX33" s="129">
        <f>データ!AL7</f>
        <v>100.4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t="str">
        <f>データ!AT7</f>
        <v>-</v>
      </c>
      <c r="DT33" s="130"/>
      <c r="DU33" s="130"/>
      <c r="DV33" s="130"/>
      <c r="DW33" s="130"/>
      <c r="DX33" s="130"/>
      <c r="DY33" s="130"/>
      <c r="DZ33" s="130"/>
      <c r="EA33" s="130"/>
      <c r="EB33" s="130"/>
      <c r="EC33" s="130"/>
      <c r="ED33" s="130"/>
      <c r="EE33" s="130"/>
      <c r="EF33" s="130"/>
      <c r="EG33" s="131"/>
      <c r="EH33" s="129">
        <f>データ!AU7</f>
        <v>88.9</v>
      </c>
      <c r="EI33" s="130"/>
      <c r="EJ33" s="130"/>
      <c r="EK33" s="130"/>
      <c r="EL33" s="130"/>
      <c r="EM33" s="130"/>
      <c r="EN33" s="130"/>
      <c r="EO33" s="130"/>
      <c r="EP33" s="130"/>
      <c r="EQ33" s="130"/>
      <c r="ER33" s="130"/>
      <c r="ES33" s="130"/>
      <c r="ET33" s="130"/>
      <c r="EU33" s="130"/>
      <c r="EV33" s="131"/>
      <c r="EW33" s="129">
        <f>データ!AV7</f>
        <v>91.9</v>
      </c>
      <c r="EX33" s="130"/>
      <c r="EY33" s="130"/>
      <c r="EZ33" s="130"/>
      <c r="FA33" s="130"/>
      <c r="FB33" s="130"/>
      <c r="FC33" s="130"/>
      <c r="FD33" s="130"/>
      <c r="FE33" s="130"/>
      <c r="FF33" s="130"/>
      <c r="FG33" s="130"/>
      <c r="FH33" s="130"/>
      <c r="FI33" s="130"/>
      <c r="FJ33" s="130"/>
      <c r="FK33" s="131"/>
      <c r="FL33" s="129">
        <f>データ!AW7</f>
        <v>91.5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t="str">
        <f>データ!BE7</f>
        <v>-</v>
      </c>
      <c r="HH33" s="130"/>
      <c r="HI33" s="130"/>
      <c r="HJ33" s="130"/>
      <c r="HK33" s="130"/>
      <c r="HL33" s="130"/>
      <c r="HM33" s="130"/>
      <c r="HN33" s="130"/>
      <c r="HO33" s="130"/>
      <c r="HP33" s="130"/>
      <c r="HQ33" s="130"/>
      <c r="HR33" s="130"/>
      <c r="HS33" s="130"/>
      <c r="HT33" s="130"/>
      <c r="HU33" s="131"/>
      <c r="HV33" s="129">
        <f>データ!BF7</f>
        <v>47.5</v>
      </c>
      <c r="HW33" s="130"/>
      <c r="HX33" s="130"/>
      <c r="HY33" s="130"/>
      <c r="HZ33" s="130"/>
      <c r="IA33" s="130"/>
      <c r="IB33" s="130"/>
      <c r="IC33" s="130"/>
      <c r="ID33" s="130"/>
      <c r="IE33" s="130"/>
      <c r="IF33" s="130"/>
      <c r="IG33" s="130"/>
      <c r="IH33" s="130"/>
      <c r="II33" s="130"/>
      <c r="IJ33" s="131"/>
      <c r="IK33" s="129">
        <f>データ!BG7</f>
        <v>36.1</v>
      </c>
      <c r="IL33" s="130"/>
      <c r="IM33" s="130"/>
      <c r="IN33" s="130"/>
      <c r="IO33" s="130"/>
      <c r="IP33" s="130"/>
      <c r="IQ33" s="130"/>
      <c r="IR33" s="130"/>
      <c r="IS33" s="130"/>
      <c r="IT33" s="130"/>
      <c r="IU33" s="130"/>
      <c r="IV33" s="130"/>
      <c r="IW33" s="130"/>
      <c r="IX33" s="130"/>
      <c r="IY33" s="131"/>
      <c r="IZ33" s="129">
        <f>データ!BH7</f>
        <v>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f>データ!BQ7</f>
        <v>78.8</v>
      </c>
      <c r="LK33" s="130"/>
      <c r="LL33" s="130"/>
      <c r="LM33" s="130"/>
      <c r="LN33" s="130"/>
      <c r="LO33" s="130"/>
      <c r="LP33" s="130"/>
      <c r="LQ33" s="130"/>
      <c r="LR33" s="130"/>
      <c r="LS33" s="130"/>
      <c r="LT33" s="130"/>
      <c r="LU33" s="130"/>
      <c r="LV33" s="130"/>
      <c r="LW33" s="130"/>
      <c r="LX33" s="131"/>
      <c r="LY33" s="129">
        <f>データ!BR7</f>
        <v>78.7</v>
      </c>
      <c r="LZ33" s="130"/>
      <c r="MA33" s="130"/>
      <c r="MB33" s="130"/>
      <c r="MC33" s="130"/>
      <c r="MD33" s="130"/>
      <c r="ME33" s="130"/>
      <c r="MF33" s="130"/>
      <c r="MG33" s="130"/>
      <c r="MH33" s="130"/>
      <c r="MI33" s="130"/>
      <c r="MJ33" s="130"/>
      <c r="MK33" s="130"/>
      <c r="ML33" s="130"/>
      <c r="MM33" s="131"/>
      <c r="MN33" s="129">
        <f>データ!BS7</f>
        <v>75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t="str">
        <f>データ!AN7</f>
        <v>-</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t="str">
        <f>データ!AY7</f>
        <v>-</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t="str">
        <f>データ!BJ7</f>
        <v>-</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t="str">
        <f>データ!BU7</f>
        <v>-</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f>データ!CB7</f>
        <v>57954</v>
      </c>
      <c r="AU55" s="139"/>
      <c r="AV55" s="139"/>
      <c r="AW55" s="139"/>
      <c r="AX55" s="139"/>
      <c r="AY55" s="139"/>
      <c r="AZ55" s="139"/>
      <c r="BA55" s="139"/>
      <c r="BB55" s="139"/>
      <c r="BC55" s="139"/>
      <c r="BD55" s="139"/>
      <c r="BE55" s="139"/>
      <c r="BF55" s="139"/>
      <c r="BG55" s="139"/>
      <c r="BH55" s="140"/>
      <c r="BI55" s="138">
        <f>データ!CC7</f>
        <v>59053</v>
      </c>
      <c r="BJ55" s="139"/>
      <c r="BK55" s="139"/>
      <c r="BL55" s="139"/>
      <c r="BM55" s="139"/>
      <c r="BN55" s="139"/>
      <c r="BO55" s="139"/>
      <c r="BP55" s="139"/>
      <c r="BQ55" s="139"/>
      <c r="BR55" s="139"/>
      <c r="BS55" s="139"/>
      <c r="BT55" s="139"/>
      <c r="BU55" s="139"/>
      <c r="BV55" s="139"/>
      <c r="BW55" s="140"/>
      <c r="BX55" s="138">
        <f>データ!CD7</f>
        <v>57454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t="str">
        <f>データ!CL7</f>
        <v>-</v>
      </c>
      <c r="DT55" s="139"/>
      <c r="DU55" s="139"/>
      <c r="DV55" s="139"/>
      <c r="DW55" s="139"/>
      <c r="DX55" s="139"/>
      <c r="DY55" s="139"/>
      <c r="DZ55" s="139"/>
      <c r="EA55" s="139"/>
      <c r="EB55" s="139"/>
      <c r="EC55" s="139"/>
      <c r="ED55" s="139"/>
      <c r="EE55" s="139"/>
      <c r="EF55" s="139"/>
      <c r="EG55" s="140"/>
      <c r="EH55" s="138">
        <f>データ!CM7</f>
        <v>13997</v>
      </c>
      <c r="EI55" s="139"/>
      <c r="EJ55" s="139"/>
      <c r="EK55" s="139"/>
      <c r="EL55" s="139"/>
      <c r="EM55" s="139"/>
      <c r="EN55" s="139"/>
      <c r="EO55" s="139"/>
      <c r="EP55" s="139"/>
      <c r="EQ55" s="139"/>
      <c r="ER55" s="139"/>
      <c r="ES55" s="139"/>
      <c r="ET55" s="139"/>
      <c r="EU55" s="139"/>
      <c r="EV55" s="140"/>
      <c r="EW55" s="138">
        <f>データ!CN7</f>
        <v>15294</v>
      </c>
      <c r="EX55" s="139"/>
      <c r="EY55" s="139"/>
      <c r="EZ55" s="139"/>
      <c r="FA55" s="139"/>
      <c r="FB55" s="139"/>
      <c r="FC55" s="139"/>
      <c r="FD55" s="139"/>
      <c r="FE55" s="139"/>
      <c r="FF55" s="139"/>
      <c r="FG55" s="139"/>
      <c r="FH55" s="139"/>
      <c r="FI55" s="139"/>
      <c r="FJ55" s="139"/>
      <c r="FK55" s="140"/>
      <c r="FL55" s="138">
        <f>データ!CO7</f>
        <v>15379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t="str">
        <f>データ!CW7</f>
        <v>-</v>
      </c>
      <c r="HH55" s="130"/>
      <c r="HI55" s="130"/>
      <c r="HJ55" s="130"/>
      <c r="HK55" s="130"/>
      <c r="HL55" s="130"/>
      <c r="HM55" s="130"/>
      <c r="HN55" s="130"/>
      <c r="HO55" s="130"/>
      <c r="HP55" s="130"/>
      <c r="HQ55" s="130"/>
      <c r="HR55" s="130"/>
      <c r="HS55" s="130"/>
      <c r="HT55" s="130"/>
      <c r="HU55" s="131"/>
      <c r="HV55" s="129">
        <f>データ!CX7</f>
        <v>57.8</v>
      </c>
      <c r="HW55" s="130"/>
      <c r="HX55" s="130"/>
      <c r="HY55" s="130"/>
      <c r="HZ55" s="130"/>
      <c r="IA55" s="130"/>
      <c r="IB55" s="130"/>
      <c r="IC55" s="130"/>
      <c r="ID55" s="130"/>
      <c r="IE55" s="130"/>
      <c r="IF55" s="130"/>
      <c r="IG55" s="130"/>
      <c r="IH55" s="130"/>
      <c r="II55" s="130"/>
      <c r="IJ55" s="131"/>
      <c r="IK55" s="129">
        <f>データ!CY7</f>
        <v>49.4</v>
      </c>
      <c r="IL55" s="130"/>
      <c r="IM55" s="130"/>
      <c r="IN55" s="130"/>
      <c r="IO55" s="130"/>
      <c r="IP55" s="130"/>
      <c r="IQ55" s="130"/>
      <c r="IR55" s="130"/>
      <c r="IS55" s="130"/>
      <c r="IT55" s="130"/>
      <c r="IU55" s="130"/>
      <c r="IV55" s="130"/>
      <c r="IW55" s="130"/>
      <c r="IX55" s="130"/>
      <c r="IY55" s="131"/>
      <c r="IZ55" s="129">
        <f>データ!CZ7</f>
        <v>53.6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t="str">
        <f>データ!DH7</f>
        <v>-</v>
      </c>
      <c r="KV55" s="130"/>
      <c r="KW55" s="130"/>
      <c r="KX55" s="130"/>
      <c r="KY55" s="130"/>
      <c r="KZ55" s="130"/>
      <c r="LA55" s="130"/>
      <c r="LB55" s="130"/>
      <c r="LC55" s="130"/>
      <c r="LD55" s="130"/>
      <c r="LE55" s="130"/>
      <c r="LF55" s="130"/>
      <c r="LG55" s="130"/>
      <c r="LH55" s="130"/>
      <c r="LI55" s="131"/>
      <c r="LJ55" s="129">
        <f>データ!DI7</f>
        <v>20.2</v>
      </c>
      <c r="LK55" s="130"/>
      <c r="LL55" s="130"/>
      <c r="LM55" s="130"/>
      <c r="LN55" s="130"/>
      <c r="LO55" s="130"/>
      <c r="LP55" s="130"/>
      <c r="LQ55" s="130"/>
      <c r="LR55" s="130"/>
      <c r="LS55" s="130"/>
      <c r="LT55" s="130"/>
      <c r="LU55" s="130"/>
      <c r="LV55" s="130"/>
      <c r="LW55" s="130"/>
      <c r="LX55" s="131"/>
      <c r="LY55" s="129">
        <f>データ!DJ7</f>
        <v>19.3</v>
      </c>
      <c r="LZ55" s="130"/>
      <c r="MA55" s="130"/>
      <c r="MB55" s="130"/>
      <c r="MC55" s="130"/>
      <c r="MD55" s="130"/>
      <c r="ME55" s="130"/>
      <c r="MF55" s="130"/>
      <c r="MG55" s="130"/>
      <c r="MH55" s="130"/>
      <c r="MI55" s="130"/>
      <c r="MJ55" s="130"/>
      <c r="MK55" s="130"/>
      <c r="ML55" s="130"/>
      <c r="MM55" s="131"/>
      <c r="MN55" s="129">
        <f>データ!DK7</f>
        <v>19.5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t="str">
        <f>データ!CF7</f>
        <v>-</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t="str">
        <f>データ!CQ7</f>
        <v>-</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t="str">
        <f>データ!DB7</f>
        <v>-</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t="str">
        <f>データ!DM7</f>
        <v>-</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t="str">
        <f>データ!DS7</f>
        <v>-</v>
      </c>
      <c r="AO79" s="151"/>
      <c r="AP79" s="151"/>
      <c r="AQ79" s="151"/>
      <c r="AR79" s="151"/>
      <c r="AS79" s="151"/>
      <c r="AT79" s="151"/>
      <c r="AU79" s="151"/>
      <c r="AV79" s="151"/>
      <c r="AW79" s="151"/>
      <c r="AX79" s="151"/>
      <c r="AY79" s="151"/>
      <c r="AZ79" s="151"/>
      <c r="BA79" s="151"/>
      <c r="BB79" s="151"/>
      <c r="BC79" s="151"/>
      <c r="BD79" s="151"/>
      <c r="BE79" s="151"/>
      <c r="BF79" s="151"/>
      <c r="BG79" s="151">
        <f>データ!DT7</f>
        <v>11.7</v>
      </c>
      <c r="BH79" s="151"/>
      <c r="BI79" s="151"/>
      <c r="BJ79" s="151"/>
      <c r="BK79" s="151"/>
      <c r="BL79" s="151"/>
      <c r="BM79" s="151"/>
      <c r="BN79" s="151"/>
      <c r="BO79" s="151"/>
      <c r="BP79" s="151"/>
      <c r="BQ79" s="151"/>
      <c r="BR79" s="151"/>
      <c r="BS79" s="151"/>
      <c r="BT79" s="151"/>
      <c r="BU79" s="151"/>
      <c r="BV79" s="151"/>
      <c r="BW79" s="151"/>
      <c r="BX79" s="151"/>
      <c r="BY79" s="151"/>
      <c r="BZ79" s="151">
        <f>データ!DU7</f>
        <v>22.2</v>
      </c>
      <c r="CA79" s="151"/>
      <c r="CB79" s="151"/>
      <c r="CC79" s="151"/>
      <c r="CD79" s="151"/>
      <c r="CE79" s="151"/>
      <c r="CF79" s="151"/>
      <c r="CG79" s="151"/>
      <c r="CH79" s="151"/>
      <c r="CI79" s="151"/>
      <c r="CJ79" s="151"/>
      <c r="CK79" s="151"/>
      <c r="CL79" s="151"/>
      <c r="CM79" s="151"/>
      <c r="CN79" s="151"/>
      <c r="CO79" s="151"/>
      <c r="CP79" s="151"/>
      <c r="CQ79" s="151"/>
      <c r="CR79" s="151"/>
      <c r="CS79" s="151">
        <f>データ!DV7</f>
        <v>29.6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f>データ!EE7</f>
        <v>32.6</v>
      </c>
      <c r="GB79" s="151"/>
      <c r="GC79" s="151"/>
      <c r="GD79" s="151"/>
      <c r="GE79" s="151"/>
      <c r="GF79" s="151"/>
      <c r="GG79" s="151"/>
      <c r="GH79" s="151"/>
      <c r="GI79" s="151"/>
      <c r="GJ79" s="151"/>
      <c r="GK79" s="151"/>
      <c r="GL79" s="151"/>
      <c r="GM79" s="151"/>
      <c r="GN79" s="151"/>
      <c r="GO79" s="151"/>
      <c r="GP79" s="151"/>
      <c r="GQ79" s="151"/>
      <c r="GR79" s="151"/>
      <c r="GS79" s="151"/>
      <c r="GT79" s="151">
        <f>データ!EF7</f>
        <v>47.2</v>
      </c>
      <c r="GU79" s="151"/>
      <c r="GV79" s="151"/>
      <c r="GW79" s="151"/>
      <c r="GX79" s="151"/>
      <c r="GY79" s="151"/>
      <c r="GZ79" s="151"/>
      <c r="HA79" s="151"/>
      <c r="HB79" s="151"/>
      <c r="HC79" s="151"/>
      <c r="HD79" s="151"/>
      <c r="HE79" s="151"/>
      <c r="HF79" s="151"/>
      <c r="HG79" s="151"/>
      <c r="HH79" s="151"/>
      <c r="HI79" s="151"/>
      <c r="HJ79" s="151"/>
      <c r="HK79" s="151"/>
      <c r="HL79" s="151"/>
      <c r="HM79" s="151">
        <f>データ!EG7</f>
        <v>62.6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t="str">
        <f>データ!EO7</f>
        <v>-</v>
      </c>
      <c r="KD79" s="152"/>
      <c r="KE79" s="152"/>
      <c r="KF79" s="152"/>
      <c r="KG79" s="152"/>
      <c r="KH79" s="152"/>
      <c r="KI79" s="152"/>
      <c r="KJ79" s="152"/>
      <c r="KK79" s="152"/>
      <c r="KL79" s="152"/>
      <c r="KM79" s="152"/>
      <c r="KN79" s="152"/>
      <c r="KO79" s="152"/>
      <c r="KP79" s="152"/>
      <c r="KQ79" s="152"/>
      <c r="KR79" s="152"/>
      <c r="KS79" s="152"/>
      <c r="KT79" s="152"/>
      <c r="KU79" s="152"/>
      <c r="KV79" s="152">
        <f>データ!EP7</f>
        <v>22219705</v>
      </c>
      <c r="KW79" s="152"/>
      <c r="KX79" s="152"/>
      <c r="KY79" s="152"/>
      <c r="KZ79" s="152"/>
      <c r="LA79" s="152"/>
      <c r="LB79" s="152"/>
      <c r="LC79" s="152"/>
      <c r="LD79" s="152"/>
      <c r="LE79" s="152"/>
      <c r="LF79" s="152"/>
      <c r="LG79" s="152"/>
      <c r="LH79" s="152"/>
      <c r="LI79" s="152"/>
      <c r="LJ79" s="152"/>
      <c r="LK79" s="152"/>
      <c r="LL79" s="152"/>
      <c r="LM79" s="152"/>
      <c r="LN79" s="152"/>
      <c r="LO79" s="152">
        <f>データ!EQ7</f>
        <v>24163153</v>
      </c>
      <c r="LP79" s="152"/>
      <c r="LQ79" s="152"/>
      <c r="LR79" s="152"/>
      <c r="LS79" s="152"/>
      <c r="LT79" s="152"/>
      <c r="LU79" s="152"/>
      <c r="LV79" s="152"/>
      <c r="LW79" s="152"/>
      <c r="LX79" s="152"/>
      <c r="LY79" s="152"/>
      <c r="LZ79" s="152"/>
      <c r="MA79" s="152"/>
      <c r="MB79" s="152"/>
      <c r="MC79" s="152"/>
      <c r="MD79" s="152"/>
      <c r="ME79" s="152"/>
      <c r="MF79" s="152"/>
      <c r="MG79" s="152"/>
      <c r="MH79" s="152">
        <f>データ!ER7</f>
        <v>24564811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t="str">
        <f>データ!DX7</f>
        <v>-</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t="str">
        <f>データ!EI7</f>
        <v>-</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t="str">
        <f>データ!ET7</f>
        <v>-</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69"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v9x5fKJaSwdSefw4H8KZ+2Xf7qH2LZ+fYsMv1IzrKu4TXa9vKljJJ32BsYgY6WEvcXhber6rNW/EzaUb0nISg==" saltValue="Ifgn6ys0vTCphbBKLr+5z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150</v>
      </c>
      <c r="AX5" s="62" t="s">
        <v>143</v>
      </c>
      <c r="AY5" s="62" t="s">
        <v>144</v>
      </c>
      <c r="AZ5" s="62" t="s">
        <v>145</v>
      </c>
      <c r="BA5" s="62" t="s">
        <v>146</v>
      </c>
      <c r="BB5" s="62" t="s">
        <v>147</v>
      </c>
      <c r="BC5" s="62" t="s">
        <v>148</v>
      </c>
      <c r="BD5" s="62" t="s">
        <v>138</v>
      </c>
      <c r="BE5" s="62" t="s">
        <v>149</v>
      </c>
      <c r="BF5" s="62" t="s">
        <v>140</v>
      </c>
      <c r="BG5" s="62" t="s">
        <v>141</v>
      </c>
      <c r="BH5" s="62" t="s">
        <v>142</v>
      </c>
      <c r="BI5" s="62" t="s">
        <v>143</v>
      </c>
      <c r="BJ5" s="62" t="s">
        <v>144</v>
      </c>
      <c r="BK5" s="62" t="s">
        <v>145</v>
      </c>
      <c r="BL5" s="62" t="s">
        <v>146</v>
      </c>
      <c r="BM5" s="62" t="s">
        <v>147</v>
      </c>
      <c r="BN5" s="62" t="s">
        <v>148</v>
      </c>
      <c r="BO5" s="62" t="s">
        <v>151</v>
      </c>
      <c r="BP5" s="62" t="s">
        <v>149</v>
      </c>
      <c r="BQ5" s="62" t="s">
        <v>140</v>
      </c>
      <c r="BR5" s="62" t="s">
        <v>141</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149</v>
      </c>
      <c r="CM5" s="62" t="s">
        <v>140</v>
      </c>
      <c r="CN5" s="62" t="s">
        <v>141</v>
      </c>
      <c r="CO5" s="62" t="s">
        <v>142</v>
      </c>
      <c r="CP5" s="62" t="s">
        <v>143</v>
      </c>
      <c r="CQ5" s="62" t="s">
        <v>144</v>
      </c>
      <c r="CR5" s="62" t="s">
        <v>145</v>
      </c>
      <c r="CS5" s="62" t="s">
        <v>146</v>
      </c>
      <c r="CT5" s="62" t="s">
        <v>147</v>
      </c>
      <c r="CU5" s="62" t="s">
        <v>148</v>
      </c>
      <c r="CV5" s="62" t="s">
        <v>138</v>
      </c>
      <c r="CW5" s="62" t="s">
        <v>149</v>
      </c>
      <c r="CX5" s="62" t="s">
        <v>140</v>
      </c>
      <c r="CY5" s="62" t="s">
        <v>141</v>
      </c>
      <c r="CZ5" s="62" t="s">
        <v>142</v>
      </c>
      <c r="DA5" s="62" t="s">
        <v>143</v>
      </c>
      <c r="DB5" s="62" t="s">
        <v>144</v>
      </c>
      <c r="DC5" s="62" t="s">
        <v>145</v>
      </c>
      <c r="DD5" s="62" t="s">
        <v>146</v>
      </c>
      <c r="DE5" s="62" t="s">
        <v>147</v>
      </c>
      <c r="DF5" s="62" t="s">
        <v>148</v>
      </c>
      <c r="DG5" s="62" t="s">
        <v>151</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152</v>
      </c>
      <c r="EF5" s="62" t="s">
        <v>141</v>
      </c>
      <c r="EG5" s="62" t="s">
        <v>142</v>
      </c>
      <c r="EH5" s="62" t="s">
        <v>143</v>
      </c>
      <c r="EI5" s="62" t="s">
        <v>144</v>
      </c>
      <c r="EJ5" s="62" t="s">
        <v>145</v>
      </c>
      <c r="EK5" s="62" t="s">
        <v>146</v>
      </c>
      <c r="EL5" s="62" t="s">
        <v>147</v>
      </c>
      <c r="EM5" s="62" t="s">
        <v>153</v>
      </c>
      <c r="EN5" s="62" t="s">
        <v>138</v>
      </c>
      <c r="EO5" s="62" t="s">
        <v>139</v>
      </c>
      <c r="EP5" s="62" t="s">
        <v>152</v>
      </c>
      <c r="EQ5" s="62" t="s">
        <v>141</v>
      </c>
      <c r="ER5" s="62" t="s">
        <v>142</v>
      </c>
      <c r="ES5" s="62" t="s">
        <v>143</v>
      </c>
      <c r="ET5" s="62" t="s">
        <v>144</v>
      </c>
      <c r="EU5" s="62" t="s">
        <v>145</v>
      </c>
      <c r="EV5" s="62" t="s">
        <v>146</v>
      </c>
      <c r="EW5" s="62" t="s">
        <v>147</v>
      </c>
      <c r="EX5" s="62" t="s">
        <v>148</v>
      </c>
    </row>
    <row r="6" spans="1:154" s="67" customFormat="1">
      <c r="A6" s="48" t="s">
        <v>154</v>
      </c>
      <c r="B6" s="63">
        <f>B8</f>
        <v>2019</v>
      </c>
      <c r="C6" s="63">
        <f t="shared" ref="C6:M6" si="2">C8</f>
        <v>257500</v>
      </c>
      <c r="D6" s="63">
        <f t="shared" si="2"/>
        <v>46</v>
      </c>
      <c r="E6" s="63">
        <f t="shared" si="2"/>
        <v>6</v>
      </c>
      <c r="F6" s="63">
        <f t="shared" si="2"/>
        <v>0</v>
      </c>
      <c r="G6" s="63">
        <f t="shared" si="2"/>
        <v>1</v>
      </c>
      <c r="H6" s="155" t="str">
        <f>IF(H8&lt;&gt;I8,H8,"")&amp;IF(I8&lt;&gt;J8,I8,"")&amp;"　"&amp;J8</f>
        <v>滋賀県地方独立行政法人市立大津市民病院　大津市民病院</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30</v>
      </c>
      <c r="R6" s="63" t="str">
        <f t="shared" si="3"/>
        <v>対象</v>
      </c>
      <c r="S6" s="63" t="str">
        <f t="shared" si="3"/>
        <v>ド 透 I 未 訓 ガ</v>
      </c>
      <c r="T6" s="63" t="str">
        <f t="shared" si="3"/>
        <v>救 臨 感 災 地 輪</v>
      </c>
      <c r="U6" s="64" t="str">
        <f>U8</f>
        <v>-</v>
      </c>
      <c r="V6" s="64">
        <f>V8</f>
        <v>54411</v>
      </c>
      <c r="W6" s="63" t="str">
        <f>W8</f>
        <v>非該当</v>
      </c>
      <c r="X6" s="63" t="str">
        <f t="shared" si="3"/>
        <v>７：１</v>
      </c>
      <c r="Y6" s="64">
        <f t="shared" si="3"/>
        <v>431</v>
      </c>
      <c r="Z6" s="64" t="str">
        <f t="shared" si="3"/>
        <v>-</v>
      </c>
      <c r="AA6" s="64" t="str">
        <f t="shared" si="3"/>
        <v>-</v>
      </c>
      <c r="AB6" s="64" t="str">
        <f t="shared" si="3"/>
        <v>-</v>
      </c>
      <c r="AC6" s="64">
        <f t="shared" si="3"/>
        <v>8</v>
      </c>
      <c r="AD6" s="64">
        <f t="shared" si="3"/>
        <v>439</v>
      </c>
      <c r="AE6" s="64">
        <f t="shared" si="3"/>
        <v>386</v>
      </c>
      <c r="AF6" s="64" t="str">
        <f t="shared" si="3"/>
        <v>-</v>
      </c>
      <c r="AG6" s="64">
        <f t="shared" si="3"/>
        <v>386</v>
      </c>
      <c r="AH6" s="65" t="e">
        <f>IF(AH8="-",NA(),AH8)</f>
        <v>#N/A</v>
      </c>
      <c r="AI6" s="65" t="e">
        <f t="shared" ref="AI6:AQ6" si="4">IF(AI8="-",NA(),AI8)</f>
        <v>#N/A</v>
      </c>
      <c r="AJ6" s="65">
        <f t="shared" si="4"/>
        <v>90</v>
      </c>
      <c r="AK6" s="65">
        <f t="shared" si="4"/>
        <v>102.7</v>
      </c>
      <c r="AL6" s="65">
        <f t="shared" si="4"/>
        <v>100.4</v>
      </c>
      <c r="AM6" s="65" t="e">
        <f t="shared" si="4"/>
        <v>#N/A</v>
      </c>
      <c r="AN6" s="65" t="e">
        <f t="shared" si="4"/>
        <v>#N/A</v>
      </c>
      <c r="AO6" s="65">
        <f t="shared" si="4"/>
        <v>98.7</v>
      </c>
      <c r="AP6" s="65">
        <f t="shared" si="4"/>
        <v>99</v>
      </c>
      <c r="AQ6" s="65">
        <f t="shared" si="4"/>
        <v>99</v>
      </c>
      <c r="AR6" s="65" t="str">
        <f>IF(AR8="-","【-】","【"&amp;SUBSTITUTE(TEXT(AR8,"#,##0.0"),"-","△")&amp;"】")</f>
        <v>【98.2】</v>
      </c>
      <c r="AS6" s="65" t="e">
        <f>IF(AS8="-",NA(),AS8)</f>
        <v>#N/A</v>
      </c>
      <c r="AT6" s="65" t="e">
        <f t="shared" ref="AT6:BB6" si="5">IF(AT8="-",NA(),AT8)</f>
        <v>#N/A</v>
      </c>
      <c r="AU6" s="65">
        <f t="shared" si="5"/>
        <v>88.9</v>
      </c>
      <c r="AV6" s="65">
        <f t="shared" si="5"/>
        <v>91.9</v>
      </c>
      <c r="AW6" s="65">
        <f t="shared" si="5"/>
        <v>91.5</v>
      </c>
      <c r="AX6" s="65" t="e">
        <f t="shared" si="5"/>
        <v>#N/A</v>
      </c>
      <c r="AY6" s="65" t="e">
        <f t="shared" si="5"/>
        <v>#N/A</v>
      </c>
      <c r="AZ6" s="65">
        <f t="shared" si="5"/>
        <v>92.1</v>
      </c>
      <c r="BA6" s="65">
        <f t="shared" si="5"/>
        <v>92.3</v>
      </c>
      <c r="BB6" s="65">
        <f t="shared" si="5"/>
        <v>92.4</v>
      </c>
      <c r="BC6" s="65" t="str">
        <f>IF(BC8="-","【-】","【"&amp;SUBSTITUTE(TEXT(BC8,"#,##0.0"),"-","△")&amp;"】")</f>
        <v>【89.5】</v>
      </c>
      <c r="BD6" s="65" t="e">
        <f>IF(BD8="-",NA(),BD8)</f>
        <v>#N/A</v>
      </c>
      <c r="BE6" s="65" t="e">
        <f t="shared" ref="BE6:BM6" si="6">IF(BE8="-",NA(),BE8)</f>
        <v>#N/A</v>
      </c>
      <c r="BF6" s="65">
        <f t="shared" si="6"/>
        <v>47.5</v>
      </c>
      <c r="BG6" s="65">
        <f t="shared" si="6"/>
        <v>36.1</v>
      </c>
      <c r="BH6" s="65">
        <f t="shared" si="6"/>
        <v>6</v>
      </c>
      <c r="BI6" s="65" t="e">
        <f t="shared" si="6"/>
        <v>#N/A</v>
      </c>
      <c r="BJ6" s="65" t="e">
        <f t="shared" si="6"/>
        <v>#N/A</v>
      </c>
      <c r="BK6" s="65">
        <f t="shared" si="6"/>
        <v>40.200000000000003</v>
      </c>
      <c r="BL6" s="65">
        <f t="shared" si="6"/>
        <v>40.4</v>
      </c>
      <c r="BM6" s="65">
        <f t="shared" si="6"/>
        <v>40.1</v>
      </c>
      <c r="BN6" s="65" t="str">
        <f>IF(BN8="-","【-】","【"&amp;SUBSTITUTE(TEXT(BN8,"#,##0.0"),"-","△")&amp;"】")</f>
        <v>【59.6】</v>
      </c>
      <c r="BO6" s="65" t="e">
        <f>IF(BO8="-",NA(),BO8)</f>
        <v>#N/A</v>
      </c>
      <c r="BP6" s="65" t="e">
        <f t="shared" ref="BP6:BX6" si="7">IF(BP8="-",NA(),BP8)</f>
        <v>#N/A</v>
      </c>
      <c r="BQ6" s="65">
        <f t="shared" si="7"/>
        <v>78.8</v>
      </c>
      <c r="BR6" s="65">
        <f t="shared" si="7"/>
        <v>78.7</v>
      </c>
      <c r="BS6" s="65">
        <f t="shared" si="7"/>
        <v>75</v>
      </c>
      <c r="BT6" s="65" t="e">
        <f t="shared" si="7"/>
        <v>#N/A</v>
      </c>
      <c r="BU6" s="65" t="e">
        <f t="shared" si="7"/>
        <v>#N/A</v>
      </c>
      <c r="BV6" s="65">
        <f t="shared" si="7"/>
        <v>77</v>
      </c>
      <c r="BW6" s="65">
        <f t="shared" si="7"/>
        <v>77.599999999999994</v>
      </c>
      <c r="BX6" s="65">
        <f t="shared" si="7"/>
        <v>77</v>
      </c>
      <c r="BY6" s="65" t="str">
        <f>IF(BY8="-","【-】","【"&amp;SUBSTITUTE(TEXT(BY8,"#,##0.0"),"-","△")&amp;"】")</f>
        <v>【74.7】</v>
      </c>
      <c r="BZ6" s="66" t="e">
        <f>IF(BZ8="-",NA(),BZ8)</f>
        <v>#N/A</v>
      </c>
      <c r="CA6" s="66" t="e">
        <f t="shared" ref="CA6:CI6" si="8">IF(CA8="-",NA(),CA8)</f>
        <v>#N/A</v>
      </c>
      <c r="CB6" s="66">
        <f t="shared" si="8"/>
        <v>57954</v>
      </c>
      <c r="CC6" s="66">
        <f t="shared" si="8"/>
        <v>59053</v>
      </c>
      <c r="CD6" s="66">
        <f t="shared" si="8"/>
        <v>57454</v>
      </c>
      <c r="CE6" s="66" t="e">
        <f t="shared" si="8"/>
        <v>#N/A</v>
      </c>
      <c r="CF6" s="66" t="e">
        <f t="shared" si="8"/>
        <v>#N/A</v>
      </c>
      <c r="CG6" s="66">
        <f t="shared" si="8"/>
        <v>56892</v>
      </c>
      <c r="CH6" s="66">
        <f t="shared" si="8"/>
        <v>59108</v>
      </c>
      <c r="CI6" s="66">
        <f t="shared" si="8"/>
        <v>60271</v>
      </c>
      <c r="CJ6" s="65" t="str">
        <f>IF(CJ8="-","【-】","【"&amp;SUBSTITUTE(TEXT(CJ8,"#,##0"),"-","△")&amp;"】")</f>
        <v>【53,621】</v>
      </c>
      <c r="CK6" s="66" t="e">
        <f>IF(CK8="-",NA(),CK8)</f>
        <v>#N/A</v>
      </c>
      <c r="CL6" s="66" t="e">
        <f t="shared" ref="CL6:CT6" si="9">IF(CL8="-",NA(),CL8)</f>
        <v>#N/A</v>
      </c>
      <c r="CM6" s="66">
        <f t="shared" si="9"/>
        <v>13997</v>
      </c>
      <c r="CN6" s="66">
        <f t="shared" si="9"/>
        <v>15294</v>
      </c>
      <c r="CO6" s="66">
        <f t="shared" si="9"/>
        <v>15379</v>
      </c>
      <c r="CP6" s="66" t="e">
        <f t="shared" si="9"/>
        <v>#N/A</v>
      </c>
      <c r="CQ6" s="66" t="e">
        <f t="shared" si="9"/>
        <v>#N/A</v>
      </c>
      <c r="CR6" s="66">
        <f t="shared" si="9"/>
        <v>15171</v>
      </c>
      <c r="CS6" s="66">
        <f t="shared" si="9"/>
        <v>15887</v>
      </c>
      <c r="CT6" s="66">
        <f t="shared" si="9"/>
        <v>16979</v>
      </c>
      <c r="CU6" s="65" t="str">
        <f>IF(CU8="-","【-】","【"&amp;SUBSTITUTE(TEXT(CU8,"#,##0"),"-","△")&amp;"】")</f>
        <v>【15,586】</v>
      </c>
      <c r="CV6" s="65" t="e">
        <f>IF(CV8="-",NA(),CV8)</f>
        <v>#N/A</v>
      </c>
      <c r="CW6" s="65" t="e">
        <f t="shared" ref="CW6:DE6" si="10">IF(CW8="-",NA(),CW8)</f>
        <v>#N/A</v>
      </c>
      <c r="CX6" s="65">
        <f t="shared" si="10"/>
        <v>57.8</v>
      </c>
      <c r="CY6" s="65">
        <f t="shared" si="10"/>
        <v>49.4</v>
      </c>
      <c r="CZ6" s="65">
        <f t="shared" si="10"/>
        <v>53.6</v>
      </c>
      <c r="DA6" s="65" t="e">
        <f t="shared" si="10"/>
        <v>#N/A</v>
      </c>
      <c r="DB6" s="65" t="e">
        <f t="shared" si="10"/>
        <v>#N/A</v>
      </c>
      <c r="DC6" s="65">
        <f t="shared" si="10"/>
        <v>53.8</v>
      </c>
      <c r="DD6" s="65">
        <f t="shared" si="10"/>
        <v>53</v>
      </c>
      <c r="DE6" s="65">
        <f t="shared" si="10"/>
        <v>53</v>
      </c>
      <c r="DF6" s="65" t="str">
        <f>IF(DF8="-","【-】","【"&amp;SUBSTITUTE(TEXT(DF8,"#,##0.0"),"-","△")&amp;"】")</f>
        <v>【54.6】</v>
      </c>
      <c r="DG6" s="65" t="e">
        <f>IF(DG8="-",NA(),DG8)</f>
        <v>#N/A</v>
      </c>
      <c r="DH6" s="65" t="e">
        <f t="shared" ref="DH6:DP6" si="11">IF(DH8="-",NA(),DH8)</f>
        <v>#N/A</v>
      </c>
      <c r="DI6" s="65">
        <f t="shared" si="11"/>
        <v>20.2</v>
      </c>
      <c r="DJ6" s="65">
        <f t="shared" si="11"/>
        <v>19.3</v>
      </c>
      <c r="DK6" s="65">
        <f t="shared" si="11"/>
        <v>19.5</v>
      </c>
      <c r="DL6" s="65" t="e">
        <f t="shared" si="11"/>
        <v>#N/A</v>
      </c>
      <c r="DM6" s="65" t="e">
        <f t="shared" si="11"/>
        <v>#N/A</v>
      </c>
      <c r="DN6" s="65">
        <f t="shared" si="11"/>
        <v>25.4</v>
      </c>
      <c r="DO6" s="65">
        <f t="shared" si="11"/>
        <v>25.8</v>
      </c>
      <c r="DP6" s="65">
        <f t="shared" si="11"/>
        <v>26.4</v>
      </c>
      <c r="DQ6" s="65" t="str">
        <f>IF(DQ8="-","【-】","【"&amp;SUBSTITUTE(TEXT(DQ8,"#,##0.0"),"-","△")&amp;"】")</f>
        <v>【25.0】</v>
      </c>
      <c r="DR6" s="65" t="e">
        <f>IF(DR8="-",NA(),DR8)</f>
        <v>#N/A</v>
      </c>
      <c r="DS6" s="65" t="e">
        <f t="shared" ref="DS6:EA6" si="12">IF(DS8="-",NA(),DS8)</f>
        <v>#N/A</v>
      </c>
      <c r="DT6" s="65">
        <f t="shared" si="12"/>
        <v>11.7</v>
      </c>
      <c r="DU6" s="65">
        <f t="shared" si="12"/>
        <v>22.2</v>
      </c>
      <c r="DV6" s="65">
        <f t="shared" si="12"/>
        <v>29.6</v>
      </c>
      <c r="DW6" s="65" t="e">
        <f t="shared" si="12"/>
        <v>#N/A</v>
      </c>
      <c r="DX6" s="65" t="e">
        <f t="shared" si="12"/>
        <v>#N/A</v>
      </c>
      <c r="DY6" s="65">
        <f t="shared" si="12"/>
        <v>52.7</v>
      </c>
      <c r="DZ6" s="65">
        <f t="shared" si="12"/>
        <v>53.7</v>
      </c>
      <c r="EA6" s="65">
        <f t="shared" si="12"/>
        <v>56.4</v>
      </c>
      <c r="EB6" s="65" t="str">
        <f>IF(EB8="-","【-】","【"&amp;SUBSTITUTE(TEXT(EB8,"#,##0.0"),"-","△")&amp;"】")</f>
        <v>【53.5】</v>
      </c>
      <c r="EC6" s="65" t="e">
        <f>IF(EC8="-",NA(),EC8)</f>
        <v>#N/A</v>
      </c>
      <c r="ED6" s="65" t="e">
        <f t="shared" ref="ED6:EL6" si="13">IF(ED8="-",NA(),ED8)</f>
        <v>#N/A</v>
      </c>
      <c r="EE6" s="65">
        <f t="shared" si="13"/>
        <v>32.6</v>
      </c>
      <c r="EF6" s="65">
        <f t="shared" si="13"/>
        <v>47.2</v>
      </c>
      <c r="EG6" s="65">
        <f t="shared" si="13"/>
        <v>62.6</v>
      </c>
      <c r="EH6" s="65" t="e">
        <f t="shared" si="13"/>
        <v>#N/A</v>
      </c>
      <c r="EI6" s="65" t="e">
        <f t="shared" si="13"/>
        <v>#N/A</v>
      </c>
      <c r="EJ6" s="65">
        <f t="shared" si="13"/>
        <v>68.400000000000006</v>
      </c>
      <c r="EK6" s="65">
        <f t="shared" si="13"/>
        <v>69.3</v>
      </c>
      <c r="EL6" s="65">
        <f t="shared" si="13"/>
        <v>71.099999999999994</v>
      </c>
      <c r="EM6" s="65" t="str">
        <f>IF(EM8="-","【-】","【"&amp;SUBSTITUTE(TEXT(EM8,"#,##0.0"),"-","△")&amp;"】")</f>
        <v>【70.0】</v>
      </c>
      <c r="EN6" s="66" t="e">
        <f>IF(EN8="-",NA(),EN8)</f>
        <v>#N/A</v>
      </c>
      <c r="EO6" s="66" t="e">
        <f t="shared" ref="EO6:EW6" si="14">IF(EO8="-",NA(),EO8)</f>
        <v>#N/A</v>
      </c>
      <c r="EP6" s="66">
        <f t="shared" si="14"/>
        <v>22219705</v>
      </c>
      <c r="EQ6" s="66">
        <f t="shared" si="14"/>
        <v>24163153</v>
      </c>
      <c r="ER6" s="66">
        <f t="shared" si="14"/>
        <v>24564811</v>
      </c>
      <c r="ES6" s="66" t="e">
        <f t="shared" si="14"/>
        <v>#N/A</v>
      </c>
      <c r="ET6" s="66" t="e">
        <f t="shared" si="14"/>
        <v>#N/A</v>
      </c>
      <c r="EU6" s="66">
        <f t="shared" si="14"/>
        <v>45729936</v>
      </c>
      <c r="EV6" s="66">
        <f t="shared" si="14"/>
        <v>47442477</v>
      </c>
      <c r="EW6" s="66">
        <f t="shared" si="14"/>
        <v>48164556</v>
      </c>
      <c r="EX6" s="66" t="str">
        <f>IF(EX8="-","【-】","【"&amp;SUBSTITUTE(TEXT(EX8,"#,##0"),"-","△")&amp;"】")</f>
        <v>【48,132,898】</v>
      </c>
    </row>
    <row r="7" spans="1:154" s="67" customFormat="1">
      <c r="A7" s="48" t="s">
        <v>155</v>
      </c>
      <c r="B7" s="63">
        <f t="shared" ref="B7:AG7" si="15">B8</f>
        <v>2019</v>
      </c>
      <c r="C7" s="63">
        <f t="shared" si="15"/>
        <v>257500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30</v>
      </c>
      <c r="R7" s="63" t="str">
        <f t="shared" si="15"/>
        <v>対象</v>
      </c>
      <c r="S7" s="63" t="str">
        <f t="shared" si="15"/>
        <v>ド 透 I 未 訓 ガ</v>
      </c>
      <c r="T7" s="63" t="str">
        <f t="shared" si="15"/>
        <v>救 臨 感 災 地 輪</v>
      </c>
      <c r="U7" s="64" t="str">
        <f>U8</f>
        <v>-</v>
      </c>
      <c r="V7" s="64">
        <f>V8</f>
        <v>54411</v>
      </c>
      <c r="W7" s="63" t="str">
        <f>W8</f>
        <v>非該当</v>
      </c>
      <c r="X7" s="63" t="str">
        <f t="shared" si="15"/>
        <v>７：１</v>
      </c>
      <c r="Y7" s="64">
        <f t="shared" si="15"/>
        <v>431</v>
      </c>
      <c r="Z7" s="64" t="str">
        <f t="shared" si="15"/>
        <v>-</v>
      </c>
      <c r="AA7" s="64" t="str">
        <f t="shared" si="15"/>
        <v>-</v>
      </c>
      <c r="AB7" s="64" t="str">
        <f t="shared" si="15"/>
        <v>-</v>
      </c>
      <c r="AC7" s="64">
        <f t="shared" si="15"/>
        <v>8</v>
      </c>
      <c r="AD7" s="64">
        <f t="shared" si="15"/>
        <v>439</v>
      </c>
      <c r="AE7" s="64">
        <f t="shared" si="15"/>
        <v>386</v>
      </c>
      <c r="AF7" s="64" t="str">
        <f t="shared" si="15"/>
        <v>-</v>
      </c>
      <c r="AG7" s="64">
        <f t="shared" si="15"/>
        <v>386</v>
      </c>
      <c r="AH7" s="65" t="str">
        <f>AH8</f>
        <v>-</v>
      </c>
      <c r="AI7" s="65" t="str">
        <f t="shared" ref="AI7:AQ7" si="16">AI8</f>
        <v>-</v>
      </c>
      <c r="AJ7" s="65">
        <f t="shared" si="16"/>
        <v>90</v>
      </c>
      <c r="AK7" s="65">
        <f t="shared" si="16"/>
        <v>102.7</v>
      </c>
      <c r="AL7" s="65">
        <f t="shared" si="16"/>
        <v>100.4</v>
      </c>
      <c r="AM7" s="65" t="str">
        <f t="shared" si="16"/>
        <v>-</v>
      </c>
      <c r="AN7" s="65" t="str">
        <f t="shared" si="16"/>
        <v>-</v>
      </c>
      <c r="AO7" s="65">
        <f t="shared" si="16"/>
        <v>98.7</v>
      </c>
      <c r="AP7" s="65">
        <f t="shared" si="16"/>
        <v>99</v>
      </c>
      <c r="AQ7" s="65">
        <f t="shared" si="16"/>
        <v>99</v>
      </c>
      <c r="AR7" s="65"/>
      <c r="AS7" s="65" t="str">
        <f>AS8</f>
        <v>-</v>
      </c>
      <c r="AT7" s="65" t="str">
        <f t="shared" ref="AT7:BB7" si="17">AT8</f>
        <v>-</v>
      </c>
      <c r="AU7" s="65">
        <f t="shared" si="17"/>
        <v>88.9</v>
      </c>
      <c r="AV7" s="65">
        <f t="shared" si="17"/>
        <v>91.9</v>
      </c>
      <c r="AW7" s="65">
        <f t="shared" si="17"/>
        <v>91.5</v>
      </c>
      <c r="AX7" s="65" t="str">
        <f t="shared" si="17"/>
        <v>-</v>
      </c>
      <c r="AY7" s="65" t="str">
        <f t="shared" si="17"/>
        <v>-</v>
      </c>
      <c r="AZ7" s="65">
        <f t="shared" si="17"/>
        <v>92.1</v>
      </c>
      <c r="BA7" s="65">
        <f t="shared" si="17"/>
        <v>92.3</v>
      </c>
      <c r="BB7" s="65">
        <f t="shared" si="17"/>
        <v>92.4</v>
      </c>
      <c r="BC7" s="65"/>
      <c r="BD7" s="65" t="str">
        <f>BD8</f>
        <v>-</v>
      </c>
      <c r="BE7" s="65" t="str">
        <f t="shared" ref="BE7:BM7" si="18">BE8</f>
        <v>-</v>
      </c>
      <c r="BF7" s="65">
        <f t="shared" si="18"/>
        <v>47.5</v>
      </c>
      <c r="BG7" s="65">
        <f t="shared" si="18"/>
        <v>36.1</v>
      </c>
      <c r="BH7" s="65">
        <f t="shared" si="18"/>
        <v>6</v>
      </c>
      <c r="BI7" s="65" t="str">
        <f t="shared" si="18"/>
        <v>-</v>
      </c>
      <c r="BJ7" s="65" t="str">
        <f t="shared" si="18"/>
        <v>-</v>
      </c>
      <c r="BK7" s="65">
        <f t="shared" si="18"/>
        <v>40.200000000000003</v>
      </c>
      <c r="BL7" s="65">
        <f t="shared" si="18"/>
        <v>40.4</v>
      </c>
      <c r="BM7" s="65">
        <f t="shared" si="18"/>
        <v>40.1</v>
      </c>
      <c r="BN7" s="65"/>
      <c r="BO7" s="65" t="str">
        <f>BO8</f>
        <v>-</v>
      </c>
      <c r="BP7" s="65" t="str">
        <f t="shared" ref="BP7:BX7" si="19">BP8</f>
        <v>-</v>
      </c>
      <c r="BQ7" s="65">
        <f t="shared" si="19"/>
        <v>78.8</v>
      </c>
      <c r="BR7" s="65">
        <f t="shared" si="19"/>
        <v>78.7</v>
      </c>
      <c r="BS7" s="65">
        <f t="shared" si="19"/>
        <v>75</v>
      </c>
      <c r="BT7" s="65" t="str">
        <f t="shared" si="19"/>
        <v>-</v>
      </c>
      <c r="BU7" s="65" t="str">
        <f t="shared" si="19"/>
        <v>-</v>
      </c>
      <c r="BV7" s="65">
        <f t="shared" si="19"/>
        <v>77</v>
      </c>
      <c r="BW7" s="65">
        <f t="shared" si="19"/>
        <v>77.599999999999994</v>
      </c>
      <c r="BX7" s="65">
        <f t="shared" si="19"/>
        <v>77</v>
      </c>
      <c r="BY7" s="65"/>
      <c r="BZ7" s="66" t="str">
        <f>BZ8</f>
        <v>-</v>
      </c>
      <c r="CA7" s="66" t="str">
        <f t="shared" ref="CA7:CI7" si="20">CA8</f>
        <v>-</v>
      </c>
      <c r="CB7" s="66">
        <f t="shared" si="20"/>
        <v>57954</v>
      </c>
      <c r="CC7" s="66">
        <f t="shared" si="20"/>
        <v>59053</v>
      </c>
      <c r="CD7" s="66">
        <f t="shared" si="20"/>
        <v>57454</v>
      </c>
      <c r="CE7" s="66" t="str">
        <f t="shared" si="20"/>
        <v>-</v>
      </c>
      <c r="CF7" s="66" t="str">
        <f t="shared" si="20"/>
        <v>-</v>
      </c>
      <c r="CG7" s="66">
        <f t="shared" si="20"/>
        <v>56892</v>
      </c>
      <c r="CH7" s="66">
        <f t="shared" si="20"/>
        <v>59108</v>
      </c>
      <c r="CI7" s="66">
        <f t="shared" si="20"/>
        <v>60271</v>
      </c>
      <c r="CJ7" s="65"/>
      <c r="CK7" s="66" t="str">
        <f>CK8</f>
        <v>-</v>
      </c>
      <c r="CL7" s="66" t="str">
        <f t="shared" ref="CL7:CT7" si="21">CL8</f>
        <v>-</v>
      </c>
      <c r="CM7" s="66">
        <f t="shared" si="21"/>
        <v>13997</v>
      </c>
      <c r="CN7" s="66">
        <f t="shared" si="21"/>
        <v>15294</v>
      </c>
      <c r="CO7" s="66">
        <f t="shared" si="21"/>
        <v>15379</v>
      </c>
      <c r="CP7" s="66" t="str">
        <f t="shared" si="21"/>
        <v>-</v>
      </c>
      <c r="CQ7" s="66" t="str">
        <f t="shared" si="21"/>
        <v>-</v>
      </c>
      <c r="CR7" s="66">
        <f t="shared" si="21"/>
        <v>15171</v>
      </c>
      <c r="CS7" s="66">
        <f t="shared" si="21"/>
        <v>15887</v>
      </c>
      <c r="CT7" s="66">
        <f t="shared" si="21"/>
        <v>16979</v>
      </c>
      <c r="CU7" s="65"/>
      <c r="CV7" s="65" t="str">
        <f>CV8</f>
        <v>-</v>
      </c>
      <c r="CW7" s="65" t="str">
        <f t="shared" ref="CW7:DE7" si="22">CW8</f>
        <v>-</v>
      </c>
      <c r="CX7" s="65">
        <f t="shared" si="22"/>
        <v>57.8</v>
      </c>
      <c r="CY7" s="65">
        <f t="shared" si="22"/>
        <v>49.4</v>
      </c>
      <c r="CZ7" s="65">
        <f t="shared" si="22"/>
        <v>53.6</v>
      </c>
      <c r="DA7" s="65" t="str">
        <f t="shared" si="22"/>
        <v>-</v>
      </c>
      <c r="DB7" s="65" t="str">
        <f t="shared" si="22"/>
        <v>-</v>
      </c>
      <c r="DC7" s="65">
        <f t="shared" si="22"/>
        <v>53.8</v>
      </c>
      <c r="DD7" s="65">
        <f t="shared" si="22"/>
        <v>53</v>
      </c>
      <c r="DE7" s="65">
        <f t="shared" si="22"/>
        <v>53</v>
      </c>
      <c r="DF7" s="65"/>
      <c r="DG7" s="65" t="str">
        <f>DG8</f>
        <v>-</v>
      </c>
      <c r="DH7" s="65" t="str">
        <f t="shared" ref="DH7:DP7" si="23">DH8</f>
        <v>-</v>
      </c>
      <c r="DI7" s="65">
        <f t="shared" si="23"/>
        <v>20.2</v>
      </c>
      <c r="DJ7" s="65">
        <f t="shared" si="23"/>
        <v>19.3</v>
      </c>
      <c r="DK7" s="65">
        <f t="shared" si="23"/>
        <v>19.5</v>
      </c>
      <c r="DL7" s="65" t="str">
        <f t="shared" si="23"/>
        <v>-</v>
      </c>
      <c r="DM7" s="65" t="str">
        <f t="shared" si="23"/>
        <v>-</v>
      </c>
      <c r="DN7" s="65">
        <f t="shared" si="23"/>
        <v>25.4</v>
      </c>
      <c r="DO7" s="65">
        <f t="shared" si="23"/>
        <v>25.8</v>
      </c>
      <c r="DP7" s="65">
        <f t="shared" si="23"/>
        <v>26.4</v>
      </c>
      <c r="DQ7" s="65"/>
      <c r="DR7" s="65" t="str">
        <f>DR8</f>
        <v>-</v>
      </c>
      <c r="DS7" s="65" t="str">
        <f t="shared" ref="DS7:EA7" si="24">DS8</f>
        <v>-</v>
      </c>
      <c r="DT7" s="65">
        <f t="shared" si="24"/>
        <v>11.7</v>
      </c>
      <c r="DU7" s="65">
        <f t="shared" si="24"/>
        <v>22.2</v>
      </c>
      <c r="DV7" s="65">
        <f t="shared" si="24"/>
        <v>29.6</v>
      </c>
      <c r="DW7" s="65" t="str">
        <f t="shared" si="24"/>
        <v>-</v>
      </c>
      <c r="DX7" s="65" t="str">
        <f t="shared" si="24"/>
        <v>-</v>
      </c>
      <c r="DY7" s="65">
        <f t="shared" si="24"/>
        <v>52.7</v>
      </c>
      <c r="DZ7" s="65">
        <f t="shared" si="24"/>
        <v>53.7</v>
      </c>
      <c r="EA7" s="65">
        <f t="shared" si="24"/>
        <v>56.4</v>
      </c>
      <c r="EB7" s="65"/>
      <c r="EC7" s="65" t="str">
        <f>EC8</f>
        <v>-</v>
      </c>
      <c r="ED7" s="65" t="str">
        <f t="shared" ref="ED7:EL7" si="25">ED8</f>
        <v>-</v>
      </c>
      <c r="EE7" s="65">
        <f t="shared" si="25"/>
        <v>32.6</v>
      </c>
      <c r="EF7" s="65">
        <f t="shared" si="25"/>
        <v>47.2</v>
      </c>
      <c r="EG7" s="65">
        <f t="shared" si="25"/>
        <v>62.6</v>
      </c>
      <c r="EH7" s="65" t="str">
        <f t="shared" si="25"/>
        <v>-</v>
      </c>
      <c r="EI7" s="65" t="str">
        <f t="shared" si="25"/>
        <v>-</v>
      </c>
      <c r="EJ7" s="65">
        <f t="shared" si="25"/>
        <v>68.400000000000006</v>
      </c>
      <c r="EK7" s="65">
        <f t="shared" si="25"/>
        <v>69.3</v>
      </c>
      <c r="EL7" s="65">
        <f t="shared" si="25"/>
        <v>71.099999999999994</v>
      </c>
      <c r="EM7" s="65"/>
      <c r="EN7" s="66" t="str">
        <f>EN8</f>
        <v>-</v>
      </c>
      <c r="EO7" s="66" t="str">
        <f t="shared" ref="EO7:EW7" si="26">EO8</f>
        <v>-</v>
      </c>
      <c r="EP7" s="66">
        <f t="shared" si="26"/>
        <v>22219705</v>
      </c>
      <c r="EQ7" s="66">
        <f t="shared" si="26"/>
        <v>24163153</v>
      </c>
      <c r="ER7" s="66">
        <f t="shared" si="26"/>
        <v>24564811</v>
      </c>
      <c r="ES7" s="66" t="str">
        <f t="shared" si="26"/>
        <v>-</v>
      </c>
      <c r="ET7" s="66" t="str">
        <f t="shared" si="26"/>
        <v>-</v>
      </c>
      <c r="EU7" s="66">
        <f t="shared" si="26"/>
        <v>45729936</v>
      </c>
      <c r="EV7" s="66">
        <f t="shared" si="26"/>
        <v>47442477</v>
      </c>
      <c r="EW7" s="66">
        <f t="shared" si="26"/>
        <v>48164556</v>
      </c>
      <c r="EX7" s="66"/>
    </row>
    <row r="8" spans="1:154" s="67" customFormat="1">
      <c r="A8" s="48"/>
      <c r="B8" s="68">
        <v>2019</v>
      </c>
      <c r="C8" s="68">
        <v>257500</v>
      </c>
      <c r="D8" s="68">
        <v>46</v>
      </c>
      <c r="E8" s="68">
        <v>6</v>
      </c>
      <c r="F8" s="68">
        <v>0</v>
      </c>
      <c r="G8" s="68">
        <v>1</v>
      </c>
      <c r="H8" s="68" t="s">
        <v>156</v>
      </c>
      <c r="I8" s="68" t="s">
        <v>157</v>
      </c>
      <c r="J8" s="68" t="s">
        <v>158</v>
      </c>
      <c r="K8" s="68" t="s">
        <v>159</v>
      </c>
      <c r="L8" s="68" t="s">
        <v>160</v>
      </c>
      <c r="M8" s="68" t="s">
        <v>161</v>
      </c>
      <c r="N8" s="68" t="s">
        <v>162</v>
      </c>
      <c r="O8" s="68" t="s">
        <v>163</v>
      </c>
      <c r="P8" s="68" t="s">
        <v>164</v>
      </c>
      <c r="Q8" s="69">
        <v>30</v>
      </c>
      <c r="R8" s="68" t="s">
        <v>165</v>
      </c>
      <c r="S8" s="68" t="s">
        <v>166</v>
      </c>
      <c r="T8" s="68" t="s">
        <v>167</v>
      </c>
      <c r="U8" s="69" t="s">
        <v>38</v>
      </c>
      <c r="V8" s="69">
        <v>54411</v>
      </c>
      <c r="W8" s="68" t="s">
        <v>168</v>
      </c>
      <c r="X8" s="70" t="s">
        <v>169</v>
      </c>
      <c r="Y8" s="69">
        <v>431</v>
      </c>
      <c r="Z8" s="69" t="s">
        <v>38</v>
      </c>
      <c r="AA8" s="69" t="s">
        <v>38</v>
      </c>
      <c r="AB8" s="69" t="s">
        <v>38</v>
      </c>
      <c r="AC8" s="69">
        <v>8</v>
      </c>
      <c r="AD8" s="69">
        <v>439</v>
      </c>
      <c r="AE8" s="69">
        <v>386</v>
      </c>
      <c r="AF8" s="69" t="s">
        <v>38</v>
      </c>
      <c r="AG8" s="69">
        <v>386</v>
      </c>
      <c r="AH8" s="71" t="s">
        <v>38</v>
      </c>
      <c r="AI8" s="71" t="s">
        <v>38</v>
      </c>
      <c r="AJ8" s="71">
        <v>90</v>
      </c>
      <c r="AK8" s="71">
        <v>102.7</v>
      </c>
      <c r="AL8" s="71">
        <v>100.4</v>
      </c>
      <c r="AM8" s="71" t="s">
        <v>38</v>
      </c>
      <c r="AN8" s="71" t="s">
        <v>38</v>
      </c>
      <c r="AO8" s="71">
        <v>98.7</v>
      </c>
      <c r="AP8" s="71">
        <v>99</v>
      </c>
      <c r="AQ8" s="71">
        <v>99</v>
      </c>
      <c r="AR8" s="71">
        <v>98.2</v>
      </c>
      <c r="AS8" s="71" t="s">
        <v>38</v>
      </c>
      <c r="AT8" s="71" t="s">
        <v>38</v>
      </c>
      <c r="AU8" s="71">
        <v>88.9</v>
      </c>
      <c r="AV8" s="71">
        <v>91.9</v>
      </c>
      <c r="AW8" s="71">
        <v>91.5</v>
      </c>
      <c r="AX8" s="71" t="s">
        <v>38</v>
      </c>
      <c r="AY8" s="71" t="s">
        <v>38</v>
      </c>
      <c r="AZ8" s="71">
        <v>92.1</v>
      </c>
      <c r="BA8" s="71">
        <v>92.3</v>
      </c>
      <c r="BB8" s="71">
        <v>92.4</v>
      </c>
      <c r="BC8" s="71">
        <v>89.5</v>
      </c>
      <c r="BD8" s="72" t="s">
        <v>38</v>
      </c>
      <c r="BE8" s="72" t="s">
        <v>38</v>
      </c>
      <c r="BF8" s="72">
        <v>47.5</v>
      </c>
      <c r="BG8" s="72">
        <v>36.1</v>
      </c>
      <c r="BH8" s="72">
        <v>6</v>
      </c>
      <c r="BI8" s="72" t="s">
        <v>38</v>
      </c>
      <c r="BJ8" s="72" t="s">
        <v>38</v>
      </c>
      <c r="BK8" s="72">
        <v>40.200000000000003</v>
      </c>
      <c r="BL8" s="72">
        <v>40.4</v>
      </c>
      <c r="BM8" s="72">
        <v>40.1</v>
      </c>
      <c r="BN8" s="72">
        <v>59.6</v>
      </c>
      <c r="BO8" s="71" t="s">
        <v>38</v>
      </c>
      <c r="BP8" s="71" t="s">
        <v>38</v>
      </c>
      <c r="BQ8" s="71">
        <v>78.8</v>
      </c>
      <c r="BR8" s="71">
        <v>78.7</v>
      </c>
      <c r="BS8" s="71">
        <v>75</v>
      </c>
      <c r="BT8" s="71" t="s">
        <v>38</v>
      </c>
      <c r="BU8" s="71" t="s">
        <v>38</v>
      </c>
      <c r="BV8" s="71">
        <v>77</v>
      </c>
      <c r="BW8" s="71">
        <v>77.599999999999994</v>
      </c>
      <c r="BX8" s="71">
        <v>77</v>
      </c>
      <c r="BY8" s="71">
        <v>74.7</v>
      </c>
      <c r="BZ8" s="72" t="s">
        <v>38</v>
      </c>
      <c r="CA8" s="72" t="s">
        <v>38</v>
      </c>
      <c r="CB8" s="72">
        <v>57954</v>
      </c>
      <c r="CC8" s="72">
        <v>59053</v>
      </c>
      <c r="CD8" s="72">
        <v>57454</v>
      </c>
      <c r="CE8" s="72" t="s">
        <v>38</v>
      </c>
      <c r="CF8" s="72" t="s">
        <v>38</v>
      </c>
      <c r="CG8" s="72">
        <v>56892</v>
      </c>
      <c r="CH8" s="72">
        <v>59108</v>
      </c>
      <c r="CI8" s="72">
        <v>60271</v>
      </c>
      <c r="CJ8" s="71">
        <v>53621</v>
      </c>
      <c r="CK8" s="72" t="s">
        <v>38</v>
      </c>
      <c r="CL8" s="72" t="s">
        <v>38</v>
      </c>
      <c r="CM8" s="72">
        <v>13997</v>
      </c>
      <c r="CN8" s="72">
        <v>15294</v>
      </c>
      <c r="CO8" s="72">
        <v>15379</v>
      </c>
      <c r="CP8" s="72" t="s">
        <v>38</v>
      </c>
      <c r="CQ8" s="72" t="s">
        <v>38</v>
      </c>
      <c r="CR8" s="72">
        <v>15171</v>
      </c>
      <c r="CS8" s="72">
        <v>15887</v>
      </c>
      <c r="CT8" s="72">
        <v>16979</v>
      </c>
      <c r="CU8" s="71">
        <v>15586</v>
      </c>
      <c r="CV8" s="72" t="s">
        <v>38</v>
      </c>
      <c r="CW8" s="72" t="s">
        <v>38</v>
      </c>
      <c r="CX8" s="72">
        <v>57.8</v>
      </c>
      <c r="CY8" s="72">
        <v>49.4</v>
      </c>
      <c r="CZ8" s="72">
        <v>53.6</v>
      </c>
      <c r="DA8" s="72" t="s">
        <v>38</v>
      </c>
      <c r="DB8" s="72" t="s">
        <v>38</v>
      </c>
      <c r="DC8" s="72">
        <v>53.8</v>
      </c>
      <c r="DD8" s="72">
        <v>53</v>
      </c>
      <c r="DE8" s="72">
        <v>53</v>
      </c>
      <c r="DF8" s="72">
        <v>54.6</v>
      </c>
      <c r="DG8" s="72" t="s">
        <v>38</v>
      </c>
      <c r="DH8" s="72" t="s">
        <v>38</v>
      </c>
      <c r="DI8" s="72">
        <v>20.2</v>
      </c>
      <c r="DJ8" s="72">
        <v>19.3</v>
      </c>
      <c r="DK8" s="72">
        <v>19.5</v>
      </c>
      <c r="DL8" s="72" t="s">
        <v>38</v>
      </c>
      <c r="DM8" s="72" t="s">
        <v>38</v>
      </c>
      <c r="DN8" s="72">
        <v>25.4</v>
      </c>
      <c r="DO8" s="72">
        <v>25.8</v>
      </c>
      <c r="DP8" s="72">
        <v>26.4</v>
      </c>
      <c r="DQ8" s="72">
        <v>25</v>
      </c>
      <c r="DR8" s="71" t="s">
        <v>38</v>
      </c>
      <c r="DS8" s="71" t="s">
        <v>38</v>
      </c>
      <c r="DT8" s="71">
        <v>11.7</v>
      </c>
      <c r="DU8" s="71">
        <v>22.2</v>
      </c>
      <c r="DV8" s="71">
        <v>29.6</v>
      </c>
      <c r="DW8" s="71" t="s">
        <v>38</v>
      </c>
      <c r="DX8" s="71" t="s">
        <v>38</v>
      </c>
      <c r="DY8" s="71">
        <v>52.7</v>
      </c>
      <c r="DZ8" s="71">
        <v>53.7</v>
      </c>
      <c r="EA8" s="71">
        <v>56.4</v>
      </c>
      <c r="EB8" s="71">
        <v>53.5</v>
      </c>
      <c r="EC8" s="71" t="s">
        <v>38</v>
      </c>
      <c r="ED8" s="71" t="s">
        <v>38</v>
      </c>
      <c r="EE8" s="71">
        <v>32.6</v>
      </c>
      <c r="EF8" s="71">
        <v>47.2</v>
      </c>
      <c r="EG8" s="71">
        <v>62.6</v>
      </c>
      <c r="EH8" s="71" t="s">
        <v>38</v>
      </c>
      <c r="EI8" s="71" t="s">
        <v>38</v>
      </c>
      <c r="EJ8" s="71">
        <v>68.400000000000006</v>
      </c>
      <c r="EK8" s="71">
        <v>69.3</v>
      </c>
      <c r="EL8" s="71">
        <v>71.099999999999994</v>
      </c>
      <c r="EM8" s="71">
        <v>70</v>
      </c>
      <c r="EN8" s="72" t="s">
        <v>38</v>
      </c>
      <c r="EO8" s="72" t="s">
        <v>38</v>
      </c>
      <c r="EP8" s="72">
        <v>22219705</v>
      </c>
      <c r="EQ8" s="72">
        <v>24163153</v>
      </c>
      <c r="ER8" s="72">
        <v>24564811</v>
      </c>
      <c r="ES8" s="72" t="s">
        <v>38</v>
      </c>
      <c r="ET8" s="72" t="s">
        <v>38</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大津市役所</cp:lastModifiedBy>
  <cp:lastPrinted>2021-01-20T10:00:53Z</cp:lastPrinted>
  <dcterms:created xsi:type="dcterms:W3CDTF">2020-12-15T03:55:10Z</dcterms:created>
  <dcterms:modified xsi:type="dcterms:W3CDTF">2021-01-20T10:01:02Z</dcterms:modified>
  <cp:category/>
</cp:coreProperties>
</file>