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C:\Users\SuidoUser10\Desktop\"/>
    </mc:Choice>
  </mc:AlternateContent>
  <xr:revisionPtr revIDLastSave="0" documentId="13_ncr:1_{57CDE353-2428-49C7-89B8-924526C31DDF}" xr6:coauthVersionLast="46" xr6:coauthVersionMax="46" xr10:uidLastSave="{00000000-0000-0000-0000-000000000000}"/>
  <workbookProtection workbookAlgorithmName="SHA-512" workbookHashValue="dy+9KBtUq6KVl01TocUWEHtnL7xU9qyisf5Ab433BLShQi1FO2vjSS264NhsDDQbHjTVOIwg7p/bXEJnuFzBtw==" workbookSaltValue="96Z2ZExO2wtk0/KjslnGGw==" workbookSpinCount="100000" lockStructure="1"/>
  <bookViews>
    <workbookView xWindow="-120" yWindow="-120" windowWidth="25440" windowHeight="1539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Q6" i="5"/>
  <c r="P6" i="5"/>
  <c r="P10" i="4" s="1"/>
  <c r="O6" i="5"/>
  <c r="N6" i="5"/>
  <c r="M6" i="5"/>
  <c r="L6" i="5"/>
  <c r="W8" i="4" s="1"/>
  <c r="K6" i="5"/>
  <c r="P8" i="4" s="1"/>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F85" i="4"/>
  <c r="E85" i="4"/>
  <c r="BB10" i="4"/>
  <c r="AT10" i="4"/>
  <c r="AL10" i="4"/>
  <c r="W10" i="4"/>
  <c r="I10" i="4"/>
  <c r="B10" i="4"/>
  <c r="AL8" i="4"/>
  <c r="AD8" i="4"/>
  <c r="I8" i="4"/>
  <c r="B8" i="4"/>
</calcChain>
</file>

<file path=xl/sharedStrings.xml><?xml version="1.0" encoding="utf-8"?>
<sst xmlns="http://schemas.openxmlformats.org/spreadsheetml/2006/main" count="231" uniqueCount="114">
  <si>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</si>
  <si>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</si>
  <si>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</si>
  <si>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</si>
  <si>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</si>
  <si>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</si>
  <si>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</si>
  <si>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</si>
  <si>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</si>
  <si>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</si>
  <si>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</si>
  <si>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</si>
  <si>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</si>
  <si>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</si>
  <si>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</si>
  <si>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</si>
  <si>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</si>
  <si>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</si>
  <si>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</si>
  <si>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</si>
  <si>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</si>
  <si>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</si>
  <si>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</si>
  <si>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</si>
  <si>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</si>
  <si>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</si>
  <si>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</si>
  <si>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</si>
  <si>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</si>
  <si>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</si>
  <si>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</si>
  <si>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</si>
  <si>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</si>
  <si>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</si>
  <si>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</si>
  <si>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</si>
  <si>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</si>
  <si>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</si>
  <si>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</si>
  <si>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</si>
  <si>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</si>
  <si>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</si>
  <si>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</si>
  <si>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</si>
  <si>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</si>
  <si>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</si>
  <si>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</si>
  <si>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</si>
  <si>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</si>
  <si>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</si>
  <si>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</si>
  <si>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</si>
  <si>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</si>
  <si>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</si>
  <si>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</si>
  <si>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</si>
  <si>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</si>
  <si>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</si>
  <si>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</si>
  <si>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</si>
  <si>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</si>
  <si>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</si>
  <si>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</si>
  <si>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</si>
  <si>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</si>
  <si>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</si>
  <si>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</si>
  <si>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</si>
  <si>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</si>
  <si>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</si>
  <si>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</si>
  <si>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</si>
  <si>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</si>
  <si>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</si>
  <si>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</si>
  <si>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</si>
  <si>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</si>
  <si>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</si>
  <si>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</si>
  <si>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</si>
  <si>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</si>
  <si>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</si>
  <si>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</si>
  <si>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</si>
  <si>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</si>
  <si>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</si>
  <si>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</si>
  <si>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</si>
  <si>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</si>
  <si>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</si>
  <si>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</si>
  <si>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</si>
  <si>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</si>
  <si>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愛知郡広域行政組合（事業会計分）</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</si>
  <si>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</si>
  <si>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</si>
  <si>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</si>
  <si>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</si>
  <si>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</si>
  <si>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</si>
  <si>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</si>
  <si>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</si>
  <si>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</si>
  <si>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</si>
  <si>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</si>
  <si>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</si>
  <si>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</si>
  <si>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</si>
  <si>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</si>
  <si>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</si>
  <si>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</si>
  <si>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の有形固定資産減価償却率及び②の管路経年化率は類似団体と比べても低い水準ではあるが、施設及び管路とも老朽化が進んでおり今後は、有形固定資産減価償却率・管路経年化率ともに上昇していくことが予測されます。
③の管路更新率は類似団体と比べても低い値となっており、更新計画に基づき効率的な更新を行い管路更新率と有収率の上昇を目指します。</t>
    <rPh sb="35" eb="37">
      <t>スイジュン</t>
    </rPh>
    <phoneticPr fontId="4"/>
  </si>
  <si>
    <t xml:space="preserve">今後も安定的で健全な経営を行うため、水道ビジョン及び経営戦略で抽出した現状把握と今後の事業環境の変化に対応し、掲げた目標を達成していく必要があります。
今後、水需要が減少していく一方で更新需要の増加に対処するため、施設の統廃合、施設の長寿命化及び管路の管種選定やダウンサイジング、目標耐用年数の見直し等の検討を行いアセットマネジメントの精度の更なる向上を図る必要があります。
また、経営の合理化や効率化、徹底した工事費の削減に取り組む必要があります。
</t>
    <rPh sb="18" eb="20">
      <t>スイドウ</t>
    </rPh>
    <rPh sb="24" eb="25">
      <t>オヨ</t>
    </rPh>
    <rPh sb="26" eb="28">
      <t>ケイエイ</t>
    </rPh>
    <rPh sb="28" eb="30">
      <t>センリャク</t>
    </rPh>
    <rPh sb="31" eb="33">
      <t>チュウシュツ</t>
    </rPh>
    <rPh sb="35" eb="37">
      <t>ゲンジョウ</t>
    </rPh>
    <rPh sb="37" eb="39">
      <t>ハアク</t>
    </rPh>
    <rPh sb="40" eb="42">
      <t>コンゴ</t>
    </rPh>
    <rPh sb="43" eb="45">
      <t>ジギョウ</t>
    </rPh>
    <rPh sb="45" eb="47">
      <t>カンキョウ</t>
    </rPh>
    <rPh sb="48" eb="50">
      <t>ヘンカ</t>
    </rPh>
    <rPh sb="51" eb="53">
      <t>タイオウ</t>
    </rPh>
    <rPh sb="55" eb="56">
      <t>カカ</t>
    </rPh>
    <rPh sb="58" eb="60">
      <t>モクヒョウ</t>
    </rPh>
    <rPh sb="61" eb="63">
      <t>タッセイ</t>
    </rPh>
    <rPh sb="67" eb="69">
      <t>ヒツヨウ</t>
    </rPh>
    <rPh sb="76" eb="78">
      <t>コンゴ</t>
    </rPh>
    <rPh sb="79" eb="80">
      <t>ミズ</t>
    </rPh>
    <rPh sb="80" eb="82">
      <t>ジュヨウ</t>
    </rPh>
    <rPh sb="83" eb="85">
      <t>ゲンショウ</t>
    </rPh>
    <rPh sb="89" eb="91">
      <t>イッポウ</t>
    </rPh>
    <rPh sb="92" eb="94">
      <t>コウシン</t>
    </rPh>
    <rPh sb="94" eb="96">
      <t>ジュヨウ</t>
    </rPh>
    <rPh sb="97" eb="99">
      <t>ゾウカ</t>
    </rPh>
    <rPh sb="100" eb="102">
      <t>タイショ</t>
    </rPh>
    <rPh sb="107" eb="109">
      <t>シセツ</t>
    </rPh>
    <rPh sb="110" eb="113">
      <t>トウハイゴウ</t>
    </rPh>
    <rPh sb="114" eb="116">
      <t>シセツ</t>
    </rPh>
    <rPh sb="117" eb="121">
      <t>チョウジュミョウカ</t>
    </rPh>
    <rPh sb="121" eb="122">
      <t>オヨ</t>
    </rPh>
    <rPh sb="123" eb="125">
      <t>カンロ</t>
    </rPh>
    <rPh sb="126" eb="128">
      <t>カンシュ</t>
    </rPh>
    <rPh sb="128" eb="130">
      <t>センテイ</t>
    </rPh>
    <rPh sb="140" eb="142">
      <t>モクヒョウ</t>
    </rPh>
    <rPh sb="142" eb="144">
      <t>タイヨウ</t>
    </rPh>
    <rPh sb="144" eb="146">
      <t>ネンスウ</t>
    </rPh>
    <rPh sb="147" eb="149">
      <t>ミナオ</t>
    </rPh>
    <rPh sb="150" eb="151">
      <t>トウ</t>
    </rPh>
    <rPh sb="152" eb="154">
      <t>ケントウ</t>
    </rPh>
    <rPh sb="155" eb="156">
      <t>オコナ</t>
    </rPh>
    <rPh sb="168" eb="170">
      <t>セイド</t>
    </rPh>
    <rPh sb="171" eb="172">
      <t>サラ</t>
    </rPh>
    <rPh sb="174" eb="176">
      <t>コウジョウ</t>
    </rPh>
    <rPh sb="177" eb="178">
      <t>ハカ</t>
    </rPh>
    <rPh sb="179" eb="181">
      <t>ヒツヨウ</t>
    </rPh>
    <rPh sb="191" eb="193">
      <t>ケイエイ</t>
    </rPh>
    <rPh sb="194" eb="197">
      <t>ゴウリカ</t>
    </rPh>
    <rPh sb="198" eb="201">
      <t>コウリツカ</t>
    </rPh>
    <rPh sb="202" eb="204">
      <t>テッテイ</t>
    </rPh>
    <rPh sb="206" eb="209">
      <t>コウジヒ</t>
    </rPh>
    <rPh sb="210" eb="212">
      <t>サクゲン</t>
    </rPh>
    <rPh sb="213" eb="214">
      <t>ト</t>
    </rPh>
    <rPh sb="215" eb="216">
      <t>ク</t>
    </rPh>
    <rPh sb="217" eb="219">
      <t>ヒツヨウ</t>
    </rPh>
    <phoneticPr fontId="4"/>
  </si>
  <si>
    <t>①の経常収支比率から黒字を維持しているが、収益面では人口減少や節水器具の普及に伴い使用量が減少し主な収入源である給水収益が減少しています。
費用面では老朽化が進んでいる施設及び管路の更新に伴い減価償却費が増加しています。
近年の経常収支比率は、ほぼ横ばい状態が続いていますが、今後も使用量の低下による給水収益の減少・老朽化した施設及び管路の更新に伴う減価償却費の増加により経常収支比率は低下していくことが予測されます。
③の流動比率は類似団体平均よりも低い水準が続いていましたが、経年劣化が進んでいる低区１号配水池の更新工事に伴う前払金発生により増加しています。
④の企業債残高対給水収益比率は年々上昇していることから将来世代に過度な負担を与えないよう企業債発行額の適正な管理と料金の適正化に早急に取り組む必要があります。
⑤・⑥の料金回収率・給水原価については、給水収益が減少することにより供給単価が減少し施設の修繕等により給水原価が増加していくことが予測され料金回収率も低下していくことが予測されます。
⑦の施設利用率については給水人口が減少していくことが予測されることから施設のダウンサイジング等の検討が必要です。
⑧の有収率については低い水準であることから定期的な漏水調査による早期修繕と計画的な老朽管路の更新を行い有収率の向上に取り組む必要があります。</t>
    <rPh sb="31" eb="33">
      <t>セッスイ</t>
    </rPh>
    <rPh sb="33" eb="35">
      <t>キグ</t>
    </rPh>
    <rPh sb="36" eb="38">
      <t>フキュウ</t>
    </rPh>
    <rPh sb="75" eb="78">
      <t>ロウキュウカ</t>
    </rPh>
    <rPh sb="79" eb="80">
      <t>スス</t>
    </rPh>
    <rPh sb="86" eb="87">
      <t>オヨ</t>
    </rPh>
    <rPh sb="88" eb="90">
      <t>カンロ</t>
    </rPh>
    <rPh sb="111" eb="113">
      <t>キンネン</t>
    </rPh>
    <rPh sb="124" eb="125">
      <t>ヨコ</t>
    </rPh>
    <rPh sb="127" eb="129">
      <t>ジョウタイ</t>
    </rPh>
    <rPh sb="130" eb="131">
      <t>ツヅ</t>
    </rPh>
    <rPh sb="145" eb="147">
      <t>テイカ</t>
    </rPh>
    <rPh sb="158" eb="161">
      <t>ロウキュウカ</t>
    </rPh>
    <rPh sb="165" eb="166">
      <t>オヨ</t>
    </rPh>
    <rPh sb="167" eb="169">
      <t>カンロ</t>
    </rPh>
    <rPh sb="186" eb="188">
      <t>ケイジョウ</t>
    </rPh>
    <rPh sb="188" eb="190">
      <t>シュウシ</t>
    </rPh>
    <rPh sb="190" eb="192">
      <t>ヒリツ</t>
    </rPh>
    <rPh sb="193" eb="195">
      <t>テイカ</t>
    </rPh>
    <rPh sb="240" eb="242">
      <t>ケイネン</t>
    </rPh>
    <rPh sb="242" eb="244">
      <t>レッカ</t>
    </rPh>
    <rPh sb="245" eb="246">
      <t>スス</t>
    </rPh>
    <rPh sb="250" eb="252">
      <t>テイク</t>
    </rPh>
    <rPh sb="253" eb="254">
      <t>ゴウ</t>
    </rPh>
    <rPh sb="254" eb="256">
      <t>ハイスイ</t>
    </rPh>
    <rPh sb="256" eb="257">
      <t>イケ</t>
    </rPh>
    <rPh sb="258" eb="260">
      <t>コウシン</t>
    </rPh>
    <rPh sb="260" eb="262">
      <t>コウジ</t>
    </rPh>
    <rPh sb="263" eb="264">
      <t>トモナ</t>
    </rPh>
    <rPh sb="265" eb="268">
      <t>マエバライキン</t>
    </rPh>
    <rPh sb="268" eb="270">
      <t>ハッセイ</t>
    </rPh>
    <rPh sb="273" eb="275">
      <t>ゾウカ</t>
    </rPh>
    <rPh sb="297" eb="299">
      <t>ネンネン</t>
    </rPh>
    <rPh sb="346" eb="348">
      <t>ソウキュウ</t>
    </rPh>
    <rPh sb="521" eb="522">
      <t>ヒク</t>
    </rPh>
    <rPh sb="523" eb="525">
      <t>スイジュン</t>
    </rPh>
    <rPh sb="532" eb="535">
      <t>テイキテキ</t>
    </rPh>
    <rPh sb="536" eb="538">
      <t>ロウスイ</t>
    </rPh>
    <rPh sb="538" eb="540">
      <t>チョウサ</t>
    </rPh>
    <rPh sb="543" eb="545">
      <t>ソウキ</t>
    </rPh>
    <rPh sb="545" eb="547">
      <t>シュウゼン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</si>
</sst>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1.1200000000000001</c:v>
                </c:pt>
                <c:pt idx="1">
                  <c:v>0.83</c:v>
                </c:pt>
                <c:pt idx="2">
                  <c:v>0.64</c:v>
                </c:pt>
                <c:pt idx="3">
                  <c:v>0.45</c:v>
                </c:pt>
                <c:pt idx="4">
                  <c:v>0.35</c:v>
                </c:pt>
              </c:numCache>
            </c:numRef>
          </c:val>
          <c:extLst>
            <c:ext xmlns:c16="http://schemas.microsoft.com/office/drawing/2014/chart" uri="{C3380CC4-5D6E-409C-BE32-E72D297353CC}">
              <c16:uniqueId val="{00000000-CC32-4B50-8D46-1D5FAFB0058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0.51</c:v>
                </c:pt>
                <c:pt idx="3">
                  <c:v>0.57999999999999996</c:v>
                </c:pt>
                <c:pt idx="4">
                  <c:v>0.54</c:v>
                </c:pt>
              </c:numCache>
            </c:numRef>
          </c:val>
          <c:smooth val="0"/>
          <c:extLst>
            <c:ext xmlns:c16="http://schemas.microsoft.com/office/drawing/2014/chart" uri="{C3380CC4-5D6E-409C-BE32-E72D297353CC}">
              <c16:uniqueId val="{00000001-CC32-4B50-8D46-1D5FAFB0058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68.11</c:v>
                </c:pt>
                <c:pt idx="1">
                  <c:v>67.91</c:v>
                </c:pt>
                <c:pt idx="2">
                  <c:v>70.67</c:v>
                </c:pt>
                <c:pt idx="3">
                  <c:v>74.150000000000006</c:v>
                </c:pt>
                <c:pt idx="4">
                  <c:v>73.45</c:v>
                </c:pt>
              </c:numCache>
            </c:numRef>
          </c:val>
          <c:extLst>
            <c:ext xmlns:c16="http://schemas.microsoft.com/office/drawing/2014/chart" uri="{C3380CC4-5D6E-409C-BE32-E72D297353CC}">
              <c16:uniqueId val="{00000000-82D3-4F91-95C4-F665281275B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60.03</c:v>
                </c:pt>
                <c:pt idx="3">
                  <c:v>59.74</c:v>
                </c:pt>
                <c:pt idx="4">
                  <c:v>59.67</c:v>
                </c:pt>
              </c:numCache>
            </c:numRef>
          </c:val>
          <c:smooth val="0"/>
          <c:extLst>
            <c:ext xmlns:c16="http://schemas.microsoft.com/office/drawing/2014/chart" uri="{C3380CC4-5D6E-409C-BE32-E72D297353CC}">
              <c16:uniqueId val="{00000001-82D3-4F91-95C4-F665281275B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82.52</c:v>
                </c:pt>
                <c:pt idx="1">
                  <c:v>84.16</c:v>
                </c:pt>
                <c:pt idx="2">
                  <c:v>80.77</c:v>
                </c:pt>
                <c:pt idx="3">
                  <c:v>80.209999999999994</c:v>
                </c:pt>
                <c:pt idx="4">
                  <c:v>80.02</c:v>
                </c:pt>
              </c:numCache>
            </c:numRef>
          </c:val>
          <c:extLst>
            <c:ext xmlns:c16="http://schemas.microsoft.com/office/drawing/2014/chart" uri="{C3380CC4-5D6E-409C-BE32-E72D297353CC}">
              <c16:uniqueId val="{00000000-8050-4049-9E42-D40CBEE3CBC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84.81</c:v>
                </c:pt>
                <c:pt idx="3">
                  <c:v>84.8</c:v>
                </c:pt>
                <c:pt idx="4">
                  <c:v>84.6</c:v>
                </c:pt>
              </c:numCache>
            </c:numRef>
          </c:val>
          <c:smooth val="0"/>
          <c:extLst>
            <c:ext xmlns:c16="http://schemas.microsoft.com/office/drawing/2014/chart" uri="{C3380CC4-5D6E-409C-BE32-E72D297353CC}">
              <c16:uniqueId val="{00000001-8050-4049-9E42-D40CBEE3CBC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128.77000000000001</c:v>
                </c:pt>
                <c:pt idx="1">
                  <c:v>131.11000000000001</c:v>
                </c:pt>
                <c:pt idx="2">
                  <c:v>110.4</c:v>
                </c:pt>
                <c:pt idx="3">
                  <c:v>113.65</c:v>
                </c:pt>
                <c:pt idx="4">
                  <c:v>112.75</c:v>
                </c:pt>
              </c:numCache>
            </c:numRef>
          </c:val>
          <c:extLst>
            <c:ext xmlns:c16="http://schemas.microsoft.com/office/drawing/2014/chart" uri="{C3380CC4-5D6E-409C-BE32-E72D297353CC}">
              <c16:uniqueId val="{00000000-35AE-41C5-9B28-D83E8EF31DE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110.68</c:v>
                </c:pt>
                <c:pt idx="3">
                  <c:v>110.66</c:v>
                </c:pt>
                <c:pt idx="4">
                  <c:v>109.01</c:v>
                </c:pt>
              </c:numCache>
            </c:numRef>
          </c:val>
          <c:smooth val="0"/>
          <c:extLst>
            <c:ext xmlns:c16="http://schemas.microsoft.com/office/drawing/2014/chart" uri="{C3380CC4-5D6E-409C-BE32-E72D297353CC}">
              <c16:uniqueId val="{00000001-35AE-41C5-9B28-D83E8EF31DE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41.51</c:v>
                </c:pt>
                <c:pt idx="1">
                  <c:v>37.44</c:v>
                </c:pt>
                <c:pt idx="2">
                  <c:v>38.68</c:v>
                </c:pt>
                <c:pt idx="3">
                  <c:v>39.799999999999997</c:v>
                </c:pt>
                <c:pt idx="4">
                  <c:v>40.47</c:v>
                </c:pt>
              </c:numCache>
            </c:numRef>
          </c:val>
          <c:extLst>
            <c:ext xmlns:c16="http://schemas.microsoft.com/office/drawing/2014/chart" uri="{C3380CC4-5D6E-409C-BE32-E72D297353CC}">
              <c16:uniqueId val="{00000000-73F6-4346-AD0A-55CE67AA0AD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47.28</c:v>
                </c:pt>
                <c:pt idx="3">
                  <c:v>47.66</c:v>
                </c:pt>
                <c:pt idx="4">
                  <c:v>48.17</c:v>
                </c:pt>
              </c:numCache>
            </c:numRef>
          </c:val>
          <c:smooth val="0"/>
          <c:extLst>
            <c:ext xmlns:c16="http://schemas.microsoft.com/office/drawing/2014/chart" uri="{C3380CC4-5D6E-409C-BE32-E72D297353CC}">
              <c16:uniqueId val="{00000001-73F6-4346-AD0A-55CE67AA0AD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6.32</c:v>
                </c:pt>
                <c:pt idx="1">
                  <c:v>6.27</c:v>
                </c:pt>
                <c:pt idx="2">
                  <c:v>6.34</c:v>
                </c:pt>
                <c:pt idx="3">
                  <c:v>6.85</c:v>
                </c:pt>
                <c:pt idx="4">
                  <c:v>8.5</c:v>
                </c:pt>
              </c:numCache>
            </c:numRef>
          </c:val>
          <c:extLst>
            <c:ext xmlns:c16="http://schemas.microsoft.com/office/drawing/2014/chart" uri="{C3380CC4-5D6E-409C-BE32-E72D297353CC}">
              <c16:uniqueId val="{00000000-F2F0-44A2-A9DF-B06D5337E39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12.19</c:v>
                </c:pt>
                <c:pt idx="3">
                  <c:v>15.1</c:v>
                </c:pt>
                <c:pt idx="4">
                  <c:v>17.12</c:v>
                </c:pt>
              </c:numCache>
            </c:numRef>
          </c:val>
          <c:smooth val="0"/>
          <c:extLst>
            <c:ext xmlns:c16="http://schemas.microsoft.com/office/drawing/2014/chart" uri="{C3380CC4-5D6E-409C-BE32-E72D297353CC}">
              <c16:uniqueId val="{00000001-F2F0-44A2-A9DF-B06D5337E39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1F1-4213-86FF-5A91E0DA152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3.56</c:v>
                </c:pt>
                <c:pt idx="3">
                  <c:v>2.74</c:v>
                </c:pt>
                <c:pt idx="4">
                  <c:v>3.7</c:v>
                </c:pt>
              </c:numCache>
            </c:numRef>
          </c:val>
          <c:smooth val="0"/>
          <c:extLst>
            <c:ext xmlns:c16="http://schemas.microsoft.com/office/drawing/2014/chart" uri="{C3380CC4-5D6E-409C-BE32-E72D297353CC}">
              <c16:uniqueId val="{00000001-91F1-4213-86FF-5A91E0DA152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229.49</c:v>
                </c:pt>
                <c:pt idx="1">
                  <c:v>295.42</c:v>
                </c:pt>
                <c:pt idx="2">
                  <c:v>220.38</c:v>
                </c:pt>
                <c:pt idx="3">
                  <c:v>229.93</c:v>
                </c:pt>
                <c:pt idx="4">
                  <c:v>382.18</c:v>
                </c:pt>
              </c:numCache>
            </c:numRef>
          </c:val>
          <c:extLst>
            <c:ext xmlns:c16="http://schemas.microsoft.com/office/drawing/2014/chart" uri="{C3380CC4-5D6E-409C-BE32-E72D297353CC}">
              <c16:uniqueId val="{00000000-B12E-4904-A850-950858D959C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357.34</c:v>
                </c:pt>
                <c:pt idx="3">
                  <c:v>366.03</c:v>
                </c:pt>
                <c:pt idx="4">
                  <c:v>365.18</c:v>
                </c:pt>
              </c:numCache>
            </c:numRef>
          </c:val>
          <c:smooth val="0"/>
          <c:extLst>
            <c:ext xmlns:c16="http://schemas.microsoft.com/office/drawing/2014/chart" uri="{C3380CC4-5D6E-409C-BE32-E72D297353CC}">
              <c16:uniqueId val="{00000001-B12E-4904-A850-950858D959C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455.95</c:v>
                </c:pt>
                <c:pt idx="1">
                  <c:v>448.63</c:v>
                </c:pt>
                <c:pt idx="2">
                  <c:v>452.85</c:v>
                </c:pt>
                <c:pt idx="3">
                  <c:v>476.35</c:v>
                </c:pt>
                <c:pt idx="4">
                  <c:v>481.3</c:v>
                </c:pt>
              </c:numCache>
            </c:numRef>
          </c:val>
          <c:extLst>
            <c:ext xmlns:c16="http://schemas.microsoft.com/office/drawing/2014/chart" uri="{C3380CC4-5D6E-409C-BE32-E72D297353CC}">
              <c16:uniqueId val="{00000000-6E78-4DD3-A4EB-41A2B2132CE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373.69</c:v>
                </c:pt>
                <c:pt idx="3">
                  <c:v>370.12</c:v>
                </c:pt>
                <c:pt idx="4">
                  <c:v>371.65</c:v>
                </c:pt>
              </c:numCache>
            </c:numRef>
          </c:val>
          <c:smooth val="0"/>
          <c:extLst>
            <c:ext xmlns:c16="http://schemas.microsoft.com/office/drawing/2014/chart" uri="{C3380CC4-5D6E-409C-BE32-E72D297353CC}">
              <c16:uniqueId val="{00000001-6E78-4DD3-A4EB-41A2B2132CE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123.13</c:v>
                </c:pt>
                <c:pt idx="1">
                  <c:v>126.58</c:v>
                </c:pt>
                <c:pt idx="2">
                  <c:v>104.3</c:v>
                </c:pt>
                <c:pt idx="3">
                  <c:v>106.55</c:v>
                </c:pt>
                <c:pt idx="4">
                  <c:v>105.89</c:v>
                </c:pt>
              </c:numCache>
            </c:numRef>
          </c:val>
          <c:extLst>
            <c:ext xmlns:c16="http://schemas.microsoft.com/office/drawing/2014/chart" uri="{C3380CC4-5D6E-409C-BE32-E72D297353CC}">
              <c16:uniqueId val="{00000000-D230-4587-BFAA-58D3ADB8723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99.87</c:v>
                </c:pt>
                <c:pt idx="3">
                  <c:v>100.42</c:v>
                </c:pt>
                <c:pt idx="4">
                  <c:v>98.77</c:v>
                </c:pt>
              </c:numCache>
            </c:numRef>
          </c:val>
          <c:smooth val="0"/>
          <c:extLst>
            <c:ext xmlns:c16="http://schemas.microsoft.com/office/drawing/2014/chart" uri="{C3380CC4-5D6E-409C-BE32-E72D297353CC}">
              <c16:uniqueId val="{00000001-D230-4587-BFAA-58D3ADB8723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95.85</c:v>
                </c:pt>
                <c:pt idx="1">
                  <c:v>93.7</c:v>
                </c:pt>
                <c:pt idx="2">
                  <c:v>113.56</c:v>
                </c:pt>
                <c:pt idx="3">
                  <c:v>112.15</c:v>
                </c:pt>
                <c:pt idx="4">
                  <c:v>112.69</c:v>
                </c:pt>
              </c:numCache>
            </c:numRef>
          </c:val>
          <c:extLst>
            <c:ext xmlns:c16="http://schemas.microsoft.com/office/drawing/2014/chart" uri="{C3380CC4-5D6E-409C-BE32-E72D297353CC}">
              <c16:uniqueId val="{00000000-A708-4679-AD18-75D53AE47BD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171.81</c:v>
                </c:pt>
                <c:pt idx="3">
                  <c:v>171.67</c:v>
                </c:pt>
                <c:pt idx="4">
                  <c:v>173.67</c:v>
                </c:pt>
              </c:numCache>
            </c:numRef>
          </c:val>
          <c:smooth val="0"/>
          <c:extLst>
            <c:ext xmlns:c16="http://schemas.microsoft.com/office/drawing/2014/chart" uri="{C3380CC4-5D6E-409C-BE32-E72D297353CC}">
              <c16:uniqueId val="{00000001-A708-4679-AD18-75D53AE47BD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L19" zoomScale="130" zoomScaleNormal="13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滋賀県　愛知郡広域行政組合（事業会計分）</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3" t="str">
        <f>データ!$M$6</f>
        <v>非設置</v>
      </c>
      <c r="AE8" s="83"/>
      <c r="AF8" s="83"/>
      <c r="AG8" s="83"/>
      <c r="AH8" s="83"/>
      <c r="AI8" s="83"/>
      <c r="AJ8" s="83"/>
      <c r="AK8" s="4"/>
      <c r="AL8" s="71" t="str">
        <f>データ!$R$6</f>
        <v>-</v>
      </c>
      <c r="AM8" s="71"/>
      <c r="AN8" s="71"/>
      <c r="AO8" s="71"/>
      <c r="AP8" s="71"/>
      <c r="AQ8" s="71"/>
      <c r="AR8" s="71"/>
      <c r="AS8" s="71"/>
      <c r="AT8" s="67" t="str">
        <f>データ!$S$6</f>
        <v>-</v>
      </c>
      <c r="AU8" s="68"/>
      <c r="AV8" s="68"/>
      <c r="AW8" s="68"/>
      <c r="AX8" s="68"/>
      <c r="AY8" s="68"/>
      <c r="AZ8" s="68"/>
      <c r="BA8" s="68"/>
      <c r="BB8" s="70" t="str">
        <f>データ!$T$6</f>
        <v>-</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60.31</v>
      </c>
      <c r="J10" s="68"/>
      <c r="K10" s="68"/>
      <c r="L10" s="68"/>
      <c r="M10" s="68"/>
      <c r="N10" s="68"/>
      <c r="O10" s="69"/>
      <c r="P10" s="70">
        <f>データ!$P$6</f>
        <v>97.9</v>
      </c>
      <c r="Q10" s="70"/>
      <c r="R10" s="70"/>
      <c r="S10" s="70"/>
      <c r="T10" s="70"/>
      <c r="U10" s="70"/>
      <c r="V10" s="70"/>
      <c r="W10" s="71">
        <f>データ!$Q$6</f>
        <v>2410</v>
      </c>
      <c r="X10" s="71"/>
      <c r="Y10" s="71"/>
      <c r="Z10" s="71"/>
      <c r="AA10" s="71"/>
      <c r="AB10" s="71"/>
      <c r="AC10" s="71"/>
      <c r="AD10" s="2"/>
      <c r="AE10" s="2"/>
      <c r="AF10" s="2"/>
      <c r="AG10" s="2"/>
      <c r="AH10" s="4"/>
      <c r="AI10" s="4"/>
      <c r="AJ10" s="4"/>
      <c r="AK10" s="4"/>
      <c r="AL10" s="71">
        <f>データ!$U$6</f>
        <v>33663</v>
      </c>
      <c r="AM10" s="71"/>
      <c r="AN10" s="71"/>
      <c r="AO10" s="71"/>
      <c r="AP10" s="71"/>
      <c r="AQ10" s="71"/>
      <c r="AR10" s="71"/>
      <c r="AS10" s="71"/>
      <c r="AT10" s="67">
        <f>データ!$V$6</f>
        <v>63</v>
      </c>
      <c r="AU10" s="68"/>
      <c r="AV10" s="68"/>
      <c r="AW10" s="68"/>
      <c r="AX10" s="68"/>
      <c r="AY10" s="68"/>
      <c r="AZ10" s="68"/>
      <c r="BA10" s="68"/>
      <c r="BB10" s="70">
        <f>データ!$W$6</f>
        <v>534.33000000000004</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wFaOpKAw2miRlVGGVnFQAXlbNZPlgFIbfLY4DYOjvmB1TG+WEmzjQgsudniwMEak76ncjdYOZrihp1u7xPhJpg==" saltValue="irf8NQ8mW+hvXBwYdrUi/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258601</v>
      </c>
      <c r="D6" s="34">
        <f t="shared" si="3"/>
        <v>46</v>
      </c>
      <c r="E6" s="34">
        <f t="shared" si="3"/>
        <v>1</v>
      </c>
      <c r="F6" s="34">
        <f t="shared" si="3"/>
        <v>0</v>
      </c>
      <c r="G6" s="34">
        <f t="shared" si="3"/>
        <v>1</v>
      </c>
      <c r="H6" s="34" t="str">
        <f t="shared" si="3"/>
        <v>滋賀県　愛知郡広域行政組合（事業会計分）</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60.31</v>
      </c>
      <c r="P6" s="35">
        <f t="shared" si="3"/>
        <v>97.9</v>
      </c>
      <c r="Q6" s="35">
        <f t="shared" si="3"/>
        <v>2410</v>
      </c>
      <c r="R6" s="35" t="str">
        <f t="shared" si="3"/>
        <v>-</v>
      </c>
      <c r="S6" s="35" t="str">
        <f t="shared" si="3"/>
        <v>-</v>
      </c>
      <c r="T6" s="35" t="str">
        <f t="shared" si="3"/>
        <v>-</v>
      </c>
      <c r="U6" s="35">
        <f t="shared" si="3"/>
        <v>33663</v>
      </c>
      <c r="V6" s="35">
        <f t="shared" si="3"/>
        <v>63</v>
      </c>
      <c r="W6" s="35">
        <f t="shared" si="3"/>
        <v>534.33000000000004</v>
      </c>
      <c r="X6" s="36">
        <f>IF(X7="",NA(),X7)</f>
        <v>128.77000000000001</v>
      </c>
      <c r="Y6" s="36">
        <f t="shared" ref="Y6:AG6" si="4">IF(Y7="",NA(),Y7)</f>
        <v>131.11000000000001</v>
      </c>
      <c r="Z6" s="36">
        <f t="shared" si="4"/>
        <v>110.4</v>
      </c>
      <c r="AA6" s="36">
        <f t="shared" si="4"/>
        <v>113.65</v>
      </c>
      <c r="AB6" s="36">
        <f t="shared" si="4"/>
        <v>112.75</v>
      </c>
      <c r="AC6" s="36">
        <f t="shared" si="4"/>
        <v>109.64</v>
      </c>
      <c r="AD6" s="36">
        <f t="shared" si="4"/>
        <v>110.95</v>
      </c>
      <c r="AE6" s="36">
        <f t="shared" si="4"/>
        <v>110.68</v>
      </c>
      <c r="AF6" s="36">
        <f t="shared" si="4"/>
        <v>110.66</v>
      </c>
      <c r="AG6" s="36">
        <f t="shared" si="4"/>
        <v>109.01</v>
      </c>
      <c r="AH6" s="35" t="str">
        <f>IF(AH7="","",IF(AH7="-","【-】","【"&amp;SUBSTITUTE(TEXT(AH7,"#,##0.00"),"-","△")&amp;"】"))</f>
        <v>【112.01】</v>
      </c>
      <c r="AI6" s="35">
        <f>IF(AI7="",NA(),AI7)</f>
        <v>0</v>
      </c>
      <c r="AJ6" s="35">
        <f t="shared" ref="AJ6:AR6" si="5">IF(AJ7="",NA(),AJ7)</f>
        <v>0</v>
      </c>
      <c r="AK6" s="35">
        <f t="shared" si="5"/>
        <v>0</v>
      </c>
      <c r="AL6" s="35">
        <f t="shared" si="5"/>
        <v>0</v>
      </c>
      <c r="AM6" s="35">
        <f t="shared" si="5"/>
        <v>0</v>
      </c>
      <c r="AN6" s="36">
        <f t="shared" si="5"/>
        <v>3.62</v>
      </c>
      <c r="AO6" s="36">
        <f t="shared" si="5"/>
        <v>3.91</v>
      </c>
      <c r="AP6" s="36">
        <f t="shared" si="5"/>
        <v>3.56</v>
      </c>
      <c r="AQ6" s="36">
        <f t="shared" si="5"/>
        <v>2.74</v>
      </c>
      <c r="AR6" s="36">
        <f t="shared" si="5"/>
        <v>3.7</v>
      </c>
      <c r="AS6" s="35" t="str">
        <f>IF(AS7="","",IF(AS7="-","【-】","【"&amp;SUBSTITUTE(TEXT(AS7,"#,##0.00"),"-","△")&amp;"】"))</f>
        <v>【1.08】</v>
      </c>
      <c r="AT6" s="36">
        <f>IF(AT7="",NA(),AT7)</f>
        <v>229.49</v>
      </c>
      <c r="AU6" s="36">
        <f t="shared" ref="AU6:BC6" si="6">IF(AU7="",NA(),AU7)</f>
        <v>295.42</v>
      </c>
      <c r="AV6" s="36">
        <f t="shared" si="6"/>
        <v>220.38</v>
      </c>
      <c r="AW6" s="36">
        <f t="shared" si="6"/>
        <v>229.93</v>
      </c>
      <c r="AX6" s="36">
        <f t="shared" si="6"/>
        <v>382.18</v>
      </c>
      <c r="AY6" s="36">
        <f t="shared" si="6"/>
        <v>371.31</v>
      </c>
      <c r="AZ6" s="36">
        <f t="shared" si="6"/>
        <v>377.63</v>
      </c>
      <c r="BA6" s="36">
        <f t="shared" si="6"/>
        <v>357.34</v>
      </c>
      <c r="BB6" s="36">
        <f t="shared" si="6"/>
        <v>366.03</v>
      </c>
      <c r="BC6" s="36">
        <f t="shared" si="6"/>
        <v>365.18</v>
      </c>
      <c r="BD6" s="35" t="str">
        <f>IF(BD7="","",IF(BD7="-","【-】","【"&amp;SUBSTITUTE(TEXT(BD7,"#,##0.00"),"-","△")&amp;"】"))</f>
        <v>【264.97】</v>
      </c>
      <c r="BE6" s="36">
        <f>IF(BE7="",NA(),BE7)</f>
        <v>455.95</v>
      </c>
      <c r="BF6" s="36">
        <f t="shared" ref="BF6:BN6" si="7">IF(BF7="",NA(),BF7)</f>
        <v>448.63</v>
      </c>
      <c r="BG6" s="36">
        <f t="shared" si="7"/>
        <v>452.85</v>
      </c>
      <c r="BH6" s="36">
        <f t="shared" si="7"/>
        <v>476.35</v>
      </c>
      <c r="BI6" s="36">
        <f t="shared" si="7"/>
        <v>481.3</v>
      </c>
      <c r="BJ6" s="36">
        <f t="shared" si="7"/>
        <v>373.09</v>
      </c>
      <c r="BK6" s="36">
        <f t="shared" si="7"/>
        <v>364.71</v>
      </c>
      <c r="BL6" s="36">
        <f t="shared" si="7"/>
        <v>373.69</v>
      </c>
      <c r="BM6" s="36">
        <f t="shared" si="7"/>
        <v>370.12</v>
      </c>
      <c r="BN6" s="36">
        <f t="shared" si="7"/>
        <v>371.65</v>
      </c>
      <c r="BO6" s="35" t="str">
        <f>IF(BO7="","",IF(BO7="-","【-】","【"&amp;SUBSTITUTE(TEXT(BO7,"#,##0.00"),"-","△")&amp;"】"))</f>
        <v>【266.61】</v>
      </c>
      <c r="BP6" s="36">
        <f>IF(BP7="",NA(),BP7)</f>
        <v>123.13</v>
      </c>
      <c r="BQ6" s="36">
        <f t="shared" ref="BQ6:BY6" si="8">IF(BQ7="",NA(),BQ7)</f>
        <v>126.58</v>
      </c>
      <c r="BR6" s="36">
        <f t="shared" si="8"/>
        <v>104.3</v>
      </c>
      <c r="BS6" s="36">
        <f t="shared" si="8"/>
        <v>106.55</v>
      </c>
      <c r="BT6" s="36">
        <f t="shared" si="8"/>
        <v>105.89</v>
      </c>
      <c r="BU6" s="36">
        <f t="shared" si="8"/>
        <v>99.99</v>
      </c>
      <c r="BV6" s="36">
        <f t="shared" si="8"/>
        <v>100.65</v>
      </c>
      <c r="BW6" s="36">
        <f t="shared" si="8"/>
        <v>99.87</v>
      </c>
      <c r="BX6" s="36">
        <f t="shared" si="8"/>
        <v>100.42</v>
      </c>
      <c r="BY6" s="36">
        <f t="shared" si="8"/>
        <v>98.77</v>
      </c>
      <c r="BZ6" s="35" t="str">
        <f>IF(BZ7="","",IF(BZ7="-","【-】","【"&amp;SUBSTITUTE(TEXT(BZ7,"#,##0.00"),"-","△")&amp;"】"))</f>
        <v>【103.24】</v>
      </c>
      <c r="CA6" s="36">
        <f>IF(CA7="",NA(),CA7)</f>
        <v>95.85</v>
      </c>
      <c r="CB6" s="36">
        <f t="shared" ref="CB6:CJ6" si="9">IF(CB7="",NA(),CB7)</f>
        <v>93.7</v>
      </c>
      <c r="CC6" s="36">
        <f t="shared" si="9"/>
        <v>113.56</v>
      </c>
      <c r="CD6" s="36">
        <f t="shared" si="9"/>
        <v>112.15</v>
      </c>
      <c r="CE6" s="36">
        <f t="shared" si="9"/>
        <v>112.69</v>
      </c>
      <c r="CF6" s="36">
        <f t="shared" si="9"/>
        <v>171.15</v>
      </c>
      <c r="CG6" s="36">
        <f t="shared" si="9"/>
        <v>170.19</v>
      </c>
      <c r="CH6" s="36">
        <f t="shared" si="9"/>
        <v>171.81</v>
      </c>
      <c r="CI6" s="36">
        <f t="shared" si="9"/>
        <v>171.67</v>
      </c>
      <c r="CJ6" s="36">
        <f t="shared" si="9"/>
        <v>173.67</v>
      </c>
      <c r="CK6" s="35" t="str">
        <f>IF(CK7="","",IF(CK7="-","【-】","【"&amp;SUBSTITUTE(TEXT(CK7,"#,##0.00"),"-","△")&amp;"】"))</f>
        <v>【168.38】</v>
      </c>
      <c r="CL6" s="36">
        <f>IF(CL7="",NA(),CL7)</f>
        <v>68.11</v>
      </c>
      <c r="CM6" s="36">
        <f t="shared" ref="CM6:CU6" si="10">IF(CM7="",NA(),CM7)</f>
        <v>67.91</v>
      </c>
      <c r="CN6" s="36">
        <f t="shared" si="10"/>
        <v>70.67</v>
      </c>
      <c r="CO6" s="36">
        <f t="shared" si="10"/>
        <v>74.150000000000006</v>
      </c>
      <c r="CP6" s="36">
        <f t="shared" si="10"/>
        <v>73.45</v>
      </c>
      <c r="CQ6" s="36">
        <f t="shared" si="10"/>
        <v>58.53</v>
      </c>
      <c r="CR6" s="36">
        <f t="shared" si="10"/>
        <v>59.01</v>
      </c>
      <c r="CS6" s="36">
        <f t="shared" si="10"/>
        <v>60.03</v>
      </c>
      <c r="CT6" s="36">
        <f t="shared" si="10"/>
        <v>59.74</v>
      </c>
      <c r="CU6" s="36">
        <f t="shared" si="10"/>
        <v>59.67</v>
      </c>
      <c r="CV6" s="35" t="str">
        <f>IF(CV7="","",IF(CV7="-","【-】","【"&amp;SUBSTITUTE(TEXT(CV7,"#,##0.00"),"-","△")&amp;"】"))</f>
        <v>【60.00】</v>
      </c>
      <c r="CW6" s="36">
        <f>IF(CW7="",NA(),CW7)</f>
        <v>82.52</v>
      </c>
      <c r="CX6" s="36">
        <f t="shared" ref="CX6:DF6" si="11">IF(CX7="",NA(),CX7)</f>
        <v>84.16</v>
      </c>
      <c r="CY6" s="36">
        <f t="shared" si="11"/>
        <v>80.77</v>
      </c>
      <c r="CZ6" s="36">
        <f t="shared" si="11"/>
        <v>80.209999999999994</v>
      </c>
      <c r="DA6" s="36">
        <f t="shared" si="11"/>
        <v>80.02</v>
      </c>
      <c r="DB6" s="36">
        <f t="shared" si="11"/>
        <v>85.26</v>
      </c>
      <c r="DC6" s="36">
        <f t="shared" si="11"/>
        <v>85.37</v>
      </c>
      <c r="DD6" s="36">
        <f t="shared" si="11"/>
        <v>84.81</v>
      </c>
      <c r="DE6" s="36">
        <f t="shared" si="11"/>
        <v>84.8</v>
      </c>
      <c r="DF6" s="36">
        <f t="shared" si="11"/>
        <v>84.6</v>
      </c>
      <c r="DG6" s="35" t="str">
        <f>IF(DG7="","",IF(DG7="-","【-】","【"&amp;SUBSTITUTE(TEXT(DG7,"#,##0.00"),"-","△")&amp;"】"))</f>
        <v>【89.80】</v>
      </c>
      <c r="DH6" s="36">
        <f>IF(DH7="",NA(),DH7)</f>
        <v>41.51</v>
      </c>
      <c r="DI6" s="36">
        <f t="shared" ref="DI6:DQ6" si="12">IF(DI7="",NA(),DI7)</f>
        <v>37.44</v>
      </c>
      <c r="DJ6" s="36">
        <f t="shared" si="12"/>
        <v>38.68</v>
      </c>
      <c r="DK6" s="36">
        <f t="shared" si="12"/>
        <v>39.799999999999997</v>
      </c>
      <c r="DL6" s="36">
        <f t="shared" si="12"/>
        <v>40.47</v>
      </c>
      <c r="DM6" s="36">
        <f t="shared" si="12"/>
        <v>45.75</v>
      </c>
      <c r="DN6" s="36">
        <f t="shared" si="12"/>
        <v>46.9</v>
      </c>
      <c r="DO6" s="36">
        <f t="shared" si="12"/>
        <v>47.28</v>
      </c>
      <c r="DP6" s="36">
        <f t="shared" si="12"/>
        <v>47.66</v>
      </c>
      <c r="DQ6" s="36">
        <f t="shared" si="12"/>
        <v>48.17</v>
      </c>
      <c r="DR6" s="35" t="str">
        <f>IF(DR7="","",IF(DR7="-","【-】","【"&amp;SUBSTITUTE(TEXT(DR7,"#,##0.00"),"-","△")&amp;"】"))</f>
        <v>【49.59】</v>
      </c>
      <c r="DS6" s="36">
        <f>IF(DS7="",NA(),DS7)</f>
        <v>6.32</v>
      </c>
      <c r="DT6" s="36">
        <f t="shared" ref="DT6:EB6" si="13">IF(DT7="",NA(),DT7)</f>
        <v>6.27</v>
      </c>
      <c r="DU6" s="36">
        <f t="shared" si="13"/>
        <v>6.34</v>
      </c>
      <c r="DV6" s="36">
        <f t="shared" si="13"/>
        <v>6.85</v>
      </c>
      <c r="DW6" s="36">
        <f t="shared" si="13"/>
        <v>8.5</v>
      </c>
      <c r="DX6" s="36">
        <f t="shared" si="13"/>
        <v>10.54</v>
      </c>
      <c r="DY6" s="36">
        <f t="shared" si="13"/>
        <v>12.03</v>
      </c>
      <c r="DZ6" s="36">
        <f t="shared" si="13"/>
        <v>12.19</v>
      </c>
      <c r="EA6" s="36">
        <f t="shared" si="13"/>
        <v>15.1</v>
      </c>
      <c r="EB6" s="36">
        <f t="shared" si="13"/>
        <v>17.12</v>
      </c>
      <c r="EC6" s="35" t="str">
        <f>IF(EC7="","",IF(EC7="-","【-】","【"&amp;SUBSTITUTE(TEXT(EC7,"#,##0.00"),"-","△")&amp;"】"))</f>
        <v>【19.44】</v>
      </c>
      <c r="ED6" s="36">
        <f>IF(ED7="",NA(),ED7)</f>
        <v>1.1200000000000001</v>
      </c>
      <c r="EE6" s="36">
        <f t="shared" ref="EE6:EM6" si="14">IF(EE7="",NA(),EE7)</f>
        <v>0.83</v>
      </c>
      <c r="EF6" s="36">
        <f t="shared" si="14"/>
        <v>0.64</v>
      </c>
      <c r="EG6" s="36">
        <f t="shared" si="14"/>
        <v>0.45</v>
      </c>
      <c r="EH6" s="36">
        <f t="shared" si="14"/>
        <v>0.35</v>
      </c>
      <c r="EI6" s="36">
        <f t="shared" si="14"/>
        <v>0.56000000000000005</v>
      </c>
      <c r="EJ6" s="36">
        <f t="shared" si="14"/>
        <v>0.61</v>
      </c>
      <c r="EK6" s="36">
        <f t="shared" si="14"/>
        <v>0.51</v>
      </c>
      <c r="EL6" s="36">
        <f t="shared" si="14"/>
        <v>0.57999999999999996</v>
      </c>
      <c r="EM6" s="36">
        <f t="shared" si="14"/>
        <v>0.54</v>
      </c>
      <c r="EN6" s="35" t="str">
        <f>IF(EN7="","",IF(EN7="-","【-】","【"&amp;SUBSTITUTE(TEXT(EN7,"#,##0.00"),"-","△")&amp;"】"))</f>
        <v>【0.68】</v>
      </c>
    </row>
    <row r="7" spans="1:144" s="37" customFormat="1" x14ac:dyDescent="0.15">
      <c r="A7" s="29"/>
      <c r="B7" s="38">
        <v>2019</v>
      </c>
      <c r="C7" s="38">
        <v>258601</v>
      </c>
      <c r="D7" s="38">
        <v>46</v>
      </c>
      <c r="E7" s="38">
        <v>1</v>
      </c>
      <c r="F7" s="38">
        <v>0</v>
      </c>
      <c r="G7" s="38">
        <v>1</v>
      </c>
      <c r="H7" s="38" t="s">
        <v>93</v>
      </c>
      <c r="I7" s="38" t="s">
        <v>94</v>
      </c>
      <c r="J7" s="38" t="s">
        <v>95</v>
      </c>
      <c r="K7" s="38" t="s">
        <v>96</v>
      </c>
      <c r="L7" s="38" t="s">
        <v>97</v>
      </c>
      <c r="M7" s="38" t="s">
        <v>98</v>
      </c>
      <c r="N7" s="39" t="s">
        <v>99</v>
      </c>
      <c r="O7" s="39">
        <v>60.31</v>
      </c>
      <c r="P7" s="39">
        <v>97.9</v>
      </c>
      <c r="Q7" s="39">
        <v>2410</v>
      </c>
      <c r="R7" s="39" t="s">
        <v>99</v>
      </c>
      <c r="S7" s="39" t="s">
        <v>99</v>
      </c>
      <c r="T7" s="39" t="s">
        <v>99</v>
      </c>
      <c r="U7" s="39">
        <v>33663</v>
      </c>
      <c r="V7" s="39">
        <v>63</v>
      </c>
      <c r="W7" s="39">
        <v>534.33000000000004</v>
      </c>
      <c r="X7" s="39">
        <v>128.77000000000001</v>
      </c>
      <c r="Y7" s="39">
        <v>131.11000000000001</v>
      </c>
      <c r="Z7" s="39">
        <v>110.4</v>
      </c>
      <c r="AA7" s="39">
        <v>113.65</v>
      </c>
      <c r="AB7" s="39">
        <v>112.75</v>
      </c>
      <c r="AC7" s="39">
        <v>109.64</v>
      </c>
      <c r="AD7" s="39">
        <v>110.95</v>
      </c>
      <c r="AE7" s="39">
        <v>110.68</v>
      </c>
      <c r="AF7" s="39">
        <v>110.66</v>
      </c>
      <c r="AG7" s="39">
        <v>109.01</v>
      </c>
      <c r="AH7" s="39">
        <v>112.01</v>
      </c>
      <c r="AI7" s="39">
        <v>0</v>
      </c>
      <c r="AJ7" s="39">
        <v>0</v>
      </c>
      <c r="AK7" s="39">
        <v>0</v>
      </c>
      <c r="AL7" s="39">
        <v>0</v>
      </c>
      <c r="AM7" s="39">
        <v>0</v>
      </c>
      <c r="AN7" s="39">
        <v>3.62</v>
      </c>
      <c r="AO7" s="39">
        <v>3.91</v>
      </c>
      <c r="AP7" s="39">
        <v>3.56</v>
      </c>
      <c r="AQ7" s="39">
        <v>2.74</v>
      </c>
      <c r="AR7" s="39">
        <v>3.7</v>
      </c>
      <c r="AS7" s="39">
        <v>1.08</v>
      </c>
      <c r="AT7" s="39">
        <v>229.49</v>
      </c>
      <c r="AU7" s="39">
        <v>295.42</v>
      </c>
      <c r="AV7" s="39">
        <v>220.38</v>
      </c>
      <c r="AW7" s="39">
        <v>229.93</v>
      </c>
      <c r="AX7" s="39">
        <v>382.18</v>
      </c>
      <c r="AY7" s="39">
        <v>371.31</v>
      </c>
      <c r="AZ7" s="39">
        <v>377.63</v>
      </c>
      <c r="BA7" s="39">
        <v>357.34</v>
      </c>
      <c r="BB7" s="39">
        <v>366.03</v>
      </c>
      <c r="BC7" s="39">
        <v>365.18</v>
      </c>
      <c r="BD7" s="39">
        <v>264.97000000000003</v>
      </c>
      <c r="BE7" s="39">
        <v>455.95</v>
      </c>
      <c r="BF7" s="39">
        <v>448.63</v>
      </c>
      <c r="BG7" s="39">
        <v>452.85</v>
      </c>
      <c r="BH7" s="39">
        <v>476.35</v>
      </c>
      <c r="BI7" s="39">
        <v>481.3</v>
      </c>
      <c r="BJ7" s="39">
        <v>373.09</v>
      </c>
      <c r="BK7" s="39">
        <v>364.71</v>
      </c>
      <c r="BL7" s="39">
        <v>373.69</v>
      </c>
      <c r="BM7" s="39">
        <v>370.12</v>
      </c>
      <c r="BN7" s="39">
        <v>371.65</v>
      </c>
      <c r="BO7" s="39">
        <v>266.61</v>
      </c>
      <c r="BP7" s="39">
        <v>123.13</v>
      </c>
      <c r="BQ7" s="39">
        <v>126.58</v>
      </c>
      <c r="BR7" s="39">
        <v>104.3</v>
      </c>
      <c r="BS7" s="39">
        <v>106.55</v>
      </c>
      <c r="BT7" s="39">
        <v>105.89</v>
      </c>
      <c r="BU7" s="39">
        <v>99.99</v>
      </c>
      <c r="BV7" s="39">
        <v>100.65</v>
      </c>
      <c r="BW7" s="39">
        <v>99.87</v>
      </c>
      <c r="BX7" s="39">
        <v>100.42</v>
      </c>
      <c r="BY7" s="39">
        <v>98.77</v>
      </c>
      <c r="BZ7" s="39">
        <v>103.24</v>
      </c>
      <c r="CA7" s="39">
        <v>95.85</v>
      </c>
      <c r="CB7" s="39">
        <v>93.7</v>
      </c>
      <c r="CC7" s="39">
        <v>113.56</v>
      </c>
      <c r="CD7" s="39">
        <v>112.15</v>
      </c>
      <c r="CE7" s="39">
        <v>112.69</v>
      </c>
      <c r="CF7" s="39">
        <v>171.15</v>
      </c>
      <c r="CG7" s="39">
        <v>170.19</v>
      </c>
      <c r="CH7" s="39">
        <v>171.81</v>
      </c>
      <c r="CI7" s="39">
        <v>171.67</v>
      </c>
      <c r="CJ7" s="39">
        <v>173.67</v>
      </c>
      <c r="CK7" s="39">
        <v>168.38</v>
      </c>
      <c r="CL7" s="39">
        <v>68.11</v>
      </c>
      <c r="CM7" s="39">
        <v>67.91</v>
      </c>
      <c r="CN7" s="39">
        <v>70.67</v>
      </c>
      <c r="CO7" s="39">
        <v>74.150000000000006</v>
      </c>
      <c r="CP7" s="39">
        <v>73.45</v>
      </c>
      <c r="CQ7" s="39">
        <v>58.53</v>
      </c>
      <c r="CR7" s="39">
        <v>59.01</v>
      </c>
      <c r="CS7" s="39">
        <v>60.03</v>
      </c>
      <c r="CT7" s="39">
        <v>59.74</v>
      </c>
      <c r="CU7" s="39">
        <v>59.67</v>
      </c>
      <c r="CV7" s="39">
        <v>60</v>
      </c>
      <c r="CW7" s="39">
        <v>82.52</v>
      </c>
      <c r="CX7" s="39">
        <v>84.16</v>
      </c>
      <c r="CY7" s="39">
        <v>80.77</v>
      </c>
      <c r="CZ7" s="39">
        <v>80.209999999999994</v>
      </c>
      <c r="DA7" s="39">
        <v>80.02</v>
      </c>
      <c r="DB7" s="39">
        <v>85.26</v>
      </c>
      <c r="DC7" s="39">
        <v>85.37</v>
      </c>
      <c r="DD7" s="39">
        <v>84.81</v>
      </c>
      <c r="DE7" s="39">
        <v>84.8</v>
      </c>
      <c r="DF7" s="39">
        <v>84.6</v>
      </c>
      <c r="DG7" s="39">
        <v>89.8</v>
      </c>
      <c r="DH7" s="39">
        <v>41.51</v>
      </c>
      <c r="DI7" s="39">
        <v>37.44</v>
      </c>
      <c r="DJ7" s="39">
        <v>38.68</v>
      </c>
      <c r="DK7" s="39">
        <v>39.799999999999997</v>
      </c>
      <c r="DL7" s="39">
        <v>40.47</v>
      </c>
      <c r="DM7" s="39">
        <v>45.75</v>
      </c>
      <c r="DN7" s="39">
        <v>46.9</v>
      </c>
      <c r="DO7" s="39">
        <v>47.28</v>
      </c>
      <c r="DP7" s="39">
        <v>47.66</v>
      </c>
      <c r="DQ7" s="39">
        <v>48.17</v>
      </c>
      <c r="DR7" s="39">
        <v>49.59</v>
      </c>
      <c r="DS7" s="39">
        <v>6.32</v>
      </c>
      <c r="DT7" s="39">
        <v>6.27</v>
      </c>
      <c r="DU7" s="39">
        <v>6.34</v>
      </c>
      <c r="DV7" s="39">
        <v>6.85</v>
      </c>
      <c r="DW7" s="39">
        <v>8.5</v>
      </c>
      <c r="DX7" s="39">
        <v>10.54</v>
      </c>
      <c r="DY7" s="39">
        <v>12.03</v>
      </c>
      <c r="DZ7" s="39">
        <v>12.19</v>
      </c>
      <c r="EA7" s="39">
        <v>15.1</v>
      </c>
      <c r="EB7" s="39">
        <v>17.12</v>
      </c>
      <c r="EC7" s="39">
        <v>19.440000000000001</v>
      </c>
      <c r="ED7" s="39">
        <v>1.1200000000000001</v>
      </c>
      <c r="EE7" s="39">
        <v>0.83</v>
      </c>
      <c r="EF7" s="39">
        <v>0.64</v>
      </c>
      <c r="EG7" s="39">
        <v>0.45</v>
      </c>
      <c r="EH7" s="39">
        <v>0.35</v>
      </c>
      <c r="EI7" s="39">
        <v>0.56000000000000005</v>
      </c>
      <c r="EJ7" s="39">
        <v>0.61</v>
      </c>
      <c r="EK7" s="39">
        <v>0.51</v>
      </c>
      <c r="EL7" s="39">
        <v>0.57999999999999996</v>
      </c>
      <c r="EM7" s="39">
        <v>0.54</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ユーザー 10</cp:lastModifiedBy>
  <dcterms:created xsi:type="dcterms:W3CDTF">2020-12-04T02:10:57Z</dcterms:created>
  <dcterms:modified xsi:type="dcterms:W3CDTF">2021-01-18T02:57:19Z</dcterms:modified>
  <cp:category/>
</cp:coreProperties>
</file>