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ilesvr\共有情報\地域整備課\下水道\下水道関連\01 下水道\R2\03 市町振興課・総務課\20210129【経営比較分析表】2019_254436_47_1718\"/>
    </mc:Choice>
  </mc:AlternateContent>
  <xr:revisionPtr revIDLastSave="0" documentId="13_ncr:1_{71A34E92-17BD-4994-92B6-73D32CC646CC}" xr6:coauthVersionLast="43" xr6:coauthVersionMax="43" xr10:uidLastSave="{00000000-0000-0000-0000-000000000000}"/>
  <workbookProtection workbookAlgorithmName="SHA-512" workbookHashValue="7z/WfMUkvkjLAu8LOvVDPi7OPqFXGP6lxuhXBAlIxkVyZl3fGrpMPv57HszeCDYTQ0FNoBGoccZAa/8YACVYTw==" workbookSaltValue="8AbrrmajzPJUqPVRPXQho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B10" i="4" s="1"/>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AD10" i="4"/>
  <c r="P10" i="4"/>
  <c r="AD8" i="4"/>
  <c r="I8" i="4"/>
  <c r="B8" i="4"/>
  <c r="B6"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<sst xmlns="http://schemas.openxmlformats.org/spreadsheetml/2006/main" count="236" uniqueCount="121">
  <si>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</si>
  <si>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</si>
  <si>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</si>
  <si>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</si>
  <si>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</si>
  <si>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</si>
  <si>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</si>
  <si>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</si>
  <si>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</si>
  <si>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</si>
  <si>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</si>
  <si>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</si>
  <si>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</si>
  <si>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</si>
  <si>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</si>
  <si>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</si>
  <si>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</si>
  <si>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</si>
  <si>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</si>
  <si>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</si>
  <si>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</si>
  <si>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</si>
  <si>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</si>
  <si>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</si>
  <si>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</si>
  <si>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</si>
  <si>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</si>
  <si>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</si>
  <si>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</si>
  <si>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</si>
  <si>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</si>
  <si>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</si>
  <si>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</si>
  <si>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</si>
  <si>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</si>
  <si>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</si>
  <si>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</si>
  <si>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</si>
  <si>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</si>
  <si>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</si>
  <si>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</si>
  <si>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</si>
  <si>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</si>
  <si>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</si>
  <si>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</si>
  <si>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</si>
  <si>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</si>
  <si>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</si>
  <si>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</si>
  <si>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</si>
  <si>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</si>
  <si>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</si>
  <si>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</si>
  <si>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</si>
  <si>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</si>
  <si>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</si>
  <si>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</si>
  <si>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</si>
  <si>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</si>
  <si>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</si>
  <si>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</si>
  <si>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</si>
  <si>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</si>
  <si>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</si>
  <si>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</si>
  <si>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</si>
  <si>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</si>
  <si>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</si>
  <si>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</si>
  <si>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</si>
  <si>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</si>
  <si>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</si>
  <si>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</si>
  <si>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</si>
  <si>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</si>
  <si>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</si>
  <si>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</si>
  <si>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</si>
  <si>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</si>
  <si>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</si>
  <si>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</si>
  <si>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</si>
  <si>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</si>
  <si>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</si>
  <si>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</si>
  <si>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</si>
  <si>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</si>
  <si>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</si>
  <si>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</si>
  <si>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</si>
  <si>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</si>
  <si>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</si>
  <si>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</si>
  <si>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</si>
  <si>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</si>
  <si>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</si>
  <si>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</si>
  <si>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</si>
  <si>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</si>
  <si>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</si>
  <si>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</si>
  <si>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</si>
  <si>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</si>
  <si>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</si>
  <si>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</si>
  <si>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</si>
  <si>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</si>
  <si>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</si>
  <si>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</si>
  <si>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</si>
  <si>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</si>
  <si>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</si>
  <si>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</si>
  <si>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</si>
  <si>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</si>
  <si>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</si>
  <si>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</si>
  <si>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</si>
  <si>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機械・電気設備をはじめ多くの設備が耐用年数を向かえ更新が必要となってくるため更新費用の財源を確保する必要がある。
　しかしながら、処理区域は山間地域であり、高齢化率も高く新規接続も見込めないため使用料の増収は期待できない。
　これまで以上に一般会計からの繰入金や企業債に依存することになるが、最適化整備構想に基づいて処理人口に応じた施設の最適化を図り、更新費用の抑制および平準化を図る。</t>
    <rPh sb="1" eb="3">
      <t>キカイ</t>
    </rPh>
    <rPh sb="4" eb="6">
      <t>デンキ</t>
    </rPh>
    <rPh sb="6" eb="8">
      <t>セツビ</t>
    </rPh>
    <rPh sb="12" eb="13">
      <t>オオ</t>
    </rPh>
    <rPh sb="15" eb="17">
      <t>セツビ</t>
    </rPh>
    <rPh sb="18" eb="20">
      <t>タイヨウ</t>
    </rPh>
    <rPh sb="20" eb="22">
      <t>ネンスウ</t>
    </rPh>
    <rPh sb="23" eb="24">
      <t>ム</t>
    </rPh>
    <rPh sb="26" eb="28">
      <t>コウシン</t>
    </rPh>
    <rPh sb="29" eb="31">
      <t>ヒツヨウ</t>
    </rPh>
    <rPh sb="39" eb="41">
      <t>コウシン</t>
    </rPh>
    <rPh sb="41" eb="43">
      <t>ヒヨウ</t>
    </rPh>
    <rPh sb="44" eb="46">
      <t>ザイゲン</t>
    </rPh>
    <rPh sb="47" eb="49">
      <t>カクホ</t>
    </rPh>
    <rPh sb="51" eb="53">
      <t>ヒツヨウ</t>
    </rPh>
    <rPh sb="88" eb="90">
      <t>セツゾク</t>
    </rPh>
    <rPh sb="91" eb="93">
      <t>ミコ</t>
    </rPh>
    <rPh sb="98" eb="101">
      <t>シヨウリョウ</t>
    </rPh>
    <rPh sb="102" eb="104">
      <t>ゾウシュウ</t>
    </rPh>
    <rPh sb="105" eb="107">
      <t>キタイ</t>
    </rPh>
    <rPh sb="118" eb="120">
      <t>イジョウ</t>
    </rPh>
    <rPh sb="121" eb="123">
      <t>イッパン</t>
    </rPh>
    <rPh sb="123" eb="125">
      <t>カイケイ</t>
    </rPh>
    <rPh sb="128" eb="130">
      <t>クリイレ</t>
    </rPh>
    <rPh sb="130" eb="131">
      <t>キン</t>
    </rPh>
    <rPh sb="136" eb="138">
      <t>イゾン</t>
    </rPh>
    <rPh sb="147" eb="150">
      <t>サイテキカ</t>
    </rPh>
    <rPh sb="150" eb="152">
      <t>セイビ</t>
    </rPh>
    <rPh sb="152" eb="154">
      <t>コウソウ</t>
    </rPh>
    <rPh sb="155" eb="156">
      <t>モト</t>
    </rPh>
    <rPh sb="159" eb="161">
      <t>ショリ</t>
    </rPh>
    <rPh sb="161" eb="163">
      <t>ジンコウ</t>
    </rPh>
    <rPh sb="164" eb="165">
      <t>オウ</t>
    </rPh>
    <rPh sb="167" eb="169">
      <t>シセツ</t>
    </rPh>
    <rPh sb="170" eb="173">
      <t>サイテキカ</t>
    </rPh>
    <rPh sb="174" eb="175">
      <t>ハカ</t>
    </rPh>
    <rPh sb="177" eb="179">
      <t>コウシン</t>
    </rPh>
    <rPh sb="179" eb="181">
      <t>ヒヨウ</t>
    </rPh>
    <rPh sb="182" eb="184">
      <t>ヨクセイ</t>
    </rPh>
    <rPh sb="187" eb="190">
      <t>ヘイジュンカ</t>
    </rPh>
    <rPh sb="191" eb="192">
      <t>ハカ</t>
    </rPh>
    <phoneticPr fontId="4"/>
  </si>
  <si>
    <t>①収益的収支比率
　使用料についてはあまり変化がないため、一般会計からの繰入金に多くを依存しているのが現状である。一般会計からの繰入金を抑制したため、収益が減少し、比率が下降した。
④企業債残高対事業規模比率
　類似団体の平均を下回っているが、今後施設の更新が必要になってくる。企業債を抑制しながらを更新を図っていく必要がある。
⑤経費回収率
　汚水処理費を抑制するために経費削減に努めているが、施設の老朽化により修繕費が増加傾向にある。今後は農業集落排水事業最適化構想に基づき随時更新を進めていく。
⑥汚水処理原価
　昨年度より最適化構想の策定に取り組んだため、委託料が増加したことが大きな要因である。今後は汚水処理人口の減少により有収水量の低下が考えられるが汚水処理費の削減に引き続き努める。
⑦施設利用率
　類似団体と同水準であるが、今後汚水処理人口の減少が予測されるため、施設のスペックダウン等の最適化を図る必要がある。
⑧水洗化率
　処理区域の高齢化により新規加入は少ないが引き続き普及促進に努める。
　訂正：現在水洗便所設置済人口384人
　　　　水洗化率75.6%</t>
    <rPh sb="1" eb="4">
      <t>シュウエキテキ</t>
    </rPh>
    <rPh sb="4" eb="6">
      <t>シュウシ</t>
    </rPh>
    <rPh sb="6" eb="8">
      <t>ヒリツ</t>
    </rPh>
    <rPh sb="10" eb="13">
      <t>シヨウリョウ</t>
    </rPh>
    <rPh sb="21" eb="23">
      <t>ヘンカ</t>
    </rPh>
    <rPh sb="29" eb="31">
      <t>イッパンカ</t>
    </rPh>
    <rPh sb="31" eb="33">
      <t>イケイ</t>
    </rPh>
    <rPh sb="36" eb="38">
      <t>クリイレ</t>
    </rPh>
    <rPh sb="38" eb="39">
      <t>キン</t>
    </rPh>
    <rPh sb="40" eb="41">
      <t>オオ</t>
    </rPh>
    <rPh sb="43" eb="45">
      <t>イゾン</t>
    </rPh>
    <rPh sb="51" eb="53">
      <t>ゲンジョウ</t>
    </rPh>
    <rPh sb="57" eb="59">
      <t>イッパン</t>
    </rPh>
    <rPh sb="59" eb="61">
      <t>カイケイ</t>
    </rPh>
    <rPh sb="64" eb="66">
      <t>クリイレ</t>
    </rPh>
    <rPh sb="66" eb="67">
      <t>キン</t>
    </rPh>
    <rPh sb="68" eb="70">
      <t>ヨクセイ</t>
    </rPh>
    <rPh sb="75" eb="77">
      <t>シュウエキ</t>
    </rPh>
    <rPh sb="78" eb="80">
      <t>ゲンショウ</t>
    </rPh>
    <rPh sb="82" eb="84">
      <t>ヒリツ</t>
    </rPh>
    <rPh sb="85" eb="87">
      <t>カコウ</t>
    </rPh>
    <rPh sb="92" eb="95">
      <t>キギョウサイ</t>
    </rPh>
    <rPh sb="95" eb="97">
      <t>ザンダカ</t>
    </rPh>
    <rPh sb="97" eb="98">
      <t>タイ</t>
    </rPh>
    <rPh sb="98" eb="100">
      <t>ジギョウ</t>
    </rPh>
    <rPh sb="100" eb="102">
      <t>キボ</t>
    </rPh>
    <rPh sb="102" eb="104">
      <t>ヒリツ</t>
    </rPh>
    <rPh sb="106" eb="110">
      <t>ルイジダンタイ</t>
    </rPh>
    <rPh sb="111" eb="113">
      <t>ヘイキン</t>
    </rPh>
    <rPh sb="114" eb="116">
      <t>シタマワ</t>
    </rPh>
    <rPh sb="122" eb="124">
      <t>コンゴ</t>
    </rPh>
    <rPh sb="124" eb="126">
      <t>シセツ</t>
    </rPh>
    <rPh sb="127" eb="129">
      <t>コウシン</t>
    </rPh>
    <rPh sb="130" eb="132">
      <t>ヒツヨウ</t>
    </rPh>
    <rPh sb="143" eb="145">
      <t>ヨクセイ</t>
    </rPh>
    <rPh sb="150" eb="152">
      <t>コウシン</t>
    </rPh>
    <rPh sb="153" eb="154">
      <t>ハカ</t>
    </rPh>
    <rPh sb="158" eb="160">
      <t>ヒツヨウ</t>
    </rPh>
    <rPh sb="166" eb="168">
      <t>ケイヒ</t>
    </rPh>
    <rPh sb="168" eb="170">
      <t>カイシュウ</t>
    </rPh>
    <rPh sb="170" eb="171">
      <t>リツ</t>
    </rPh>
    <rPh sb="173" eb="175">
      <t>オスイ</t>
    </rPh>
    <rPh sb="175" eb="177">
      <t>ショリ</t>
    </rPh>
    <rPh sb="177" eb="178">
      <t>ヒ</t>
    </rPh>
    <rPh sb="179" eb="181">
      <t>ヨクセイ</t>
    </rPh>
    <rPh sb="186" eb="190">
      <t>ケイヒサクゲン</t>
    </rPh>
    <rPh sb="191" eb="192">
      <t>ツト</t>
    </rPh>
    <rPh sb="198" eb="200">
      <t>シセツ</t>
    </rPh>
    <rPh sb="201" eb="204">
      <t>ロウキュウカ</t>
    </rPh>
    <rPh sb="207" eb="210">
      <t>シュウゼンヒ</t>
    </rPh>
    <rPh sb="211" eb="213">
      <t>ゾウカ</t>
    </rPh>
    <rPh sb="213" eb="215">
      <t>ケイコウ</t>
    </rPh>
    <rPh sb="219" eb="221">
      <t>コンゴ</t>
    </rPh>
    <rPh sb="228" eb="230">
      <t>ジギョウ</t>
    </rPh>
    <rPh sb="230" eb="233">
      <t>サイテキカ</t>
    </rPh>
    <rPh sb="233" eb="235">
      <t>コウソウ</t>
    </rPh>
    <rPh sb="236" eb="237">
      <t>モト</t>
    </rPh>
    <rPh sb="239" eb="241">
      <t>ズイジ</t>
    </rPh>
    <rPh sb="241" eb="243">
      <t>コウシン</t>
    </rPh>
    <rPh sb="244" eb="245">
      <t>スス</t>
    </rPh>
    <rPh sb="252" eb="254">
      <t>オスイ</t>
    </rPh>
    <rPh sb="254" eb="256">
      <t>ショリ</t>
    </rPh>
    <rPh sb="256" eb="258">
      <t>ゲンカ</t>
    </rPh>
    <rPh sb="260" eb="263">
      <t>サクネンド</t>
    </rPh>
    <rPh sb="265" eb="268">
      <t>サイテキカ</t>
    </rPh>
    <rPh sb="268" eb="270">
      <t>コウソウ</t>
    </rPh>
    <rPh sb="271" eb="273">
      <t>サクテイ</t>
    </rPh>
    <rPh sb="274" eb="275">
      <t>ト</t>
    </rPh>
    <rPh sb="276" eb="277">
      <t>ク</t>
    </rPh>
    <rPh sb="282" eb="285">
      <t>イタクリョウ</t>
    </rPh>
    <rPh sb="286" eb="288">
      <t>ゾウカ</t>
    </rPh>
    <rPh sb="293" eb="294">
      <t>オオ</t>
    </rPh>
    <rPh sb="296" eb="298">
      <t>ヨウイン</t>
    </rPh>
    <rPh sb="302" eb="304">
      <t>コンゴ</t>
    </rPh>
    <rPh sb="305" eb="307">
      <t>オスイ</t>
    </rPh>
    <rPh sb="307" eb="309">
      <t>ショリ</t>
    </rPh>
    <rPh sb="309" eb="311">
      <t>ジンコウ</t>
    </rPh>
    <rPh sb="312" eb="314">
      <t>ゲンショウ</t>
    </rPh>
    <rPh sb="317" eb="321">
      <t>ユウシュウスイリョウ</t>
    </rPh>
    <rPh sb="322" eb="324">
      <t>テイカ</t>
    </rPh>
    <rPh sb="325" eb="326">
      <t>カンガ</t>
    </rPh>
    <rPh sb="331" eb="333">
      <t>オスイ</t>
    </rPh>
    <rPh sb="333" eb="335">
      <t>ショリ</t>
    </rPh>
    <rPh sb="335" eb="336">
      <t>ヒ</t>
    </rPh>
    <rPh sb="337" eb="339">
      <t>サクゲン</t>
    </rPh>
    <rPh sb="340" eb="341">
      <t>ヒ</t>
    </rPh>
    <rPh sb="342" eb="343">
      <t>ツヅ</t>
    </rPh>
    <rPh sb="344" eb="345">
      <t>ツト</t>
    </rPh>
    <rPh sb="350" eb="352">
      <t>シセツ</t>
    </rPh>
    <rPh sb="352" eb="355">
      <t>リヨウリツ</t>
    </rPh>
    <rPh sb="357" eb="361">
      <t>ルイジダンタイ</t>
    </rPh>
    <rPh sb="362" eb="365">
      <t>ドウスイジュン</t>
    </rPh>
    <rPh sb="370" eb="372">
      <t>コンゴ</t>
    </rPh>
    <rPh sb="372" eb="374">
      <t>オスイ</t>
    </rPh>
    <rPh sb="374" eb="376">
      <t>ショリ</t>
    </rPh>
    <rPh sb="376" eb="378">
      <t>ジンコウ</t>
    </rPh>
    <rPh sb="379" eb="381">
      <t>ゲンショウ</t>
    </rPh>
    <rPh sb="382" eb="384">
      <t>ヨソク</t>
    </rPh>
    <rPh sb="390" eb="392">
      <t>シセツ</t>
    </rPh>
    <rPh sb="400" eb="401">
      <t>トウ</t>
    </rPh>
    <rPh sb="402" eb="405">
      <t>サイテキカ</t>
    </rPh>
    <rPh sb="406" eb="407">
      <t>ハカ</t>
    </rPh>
    <rPh sb="408" eb="410">
      <t>ヒツヨウ</t>
    </rPh>
    <rPh sb="416" eb="420">
      <t>スイセンカリツ</t>
    </rPh>
    <rPh sb="427" eb="430">
      <t>コウレイカ</t>
    </rPh>
    <rPh sb="433" eb="435">
      <t>シンキ</t>
    </rPh>
    <rPh sb="435" eb="437">
      <t>カニュウ</t>
    </rPh>
    <rPh sb="438" eb="439">
      <t>スク</t>
    </rPh>
    <rPh sb="442" eb="443">
      <t>ヒ</t>
    </rPh>
    <rPh sb="444" eb="445">
      <t>ツヅ</t>
    </rPh>
    <rPh sb="446" eb="448">
      <t>フキュウ</t>
    </rPh>
    <rPh sb="448" eb="450">
      <t>ソクシン</t>
    </rPh>
    <rPh sb="451" eb="452">
      <t>ツト</t>
    </rPh>
    <rPh sb="457" eb="459">
      <t>テイセイ</t>
    </rPh>
    <rPh sb="460" eb="464">
      <t>ゲンザイスイセン</t>
    </rPh>
    <rPh sb="464" eb="466">
      <t>ベンジョ</t>
    </rPh>
    <rPh sb="466" eb="468">
      <t>セッチ</t>
    </rPh>
    <rPh sb="468" eb="469">
      <t>スミ</t>
    </rPh>
    <rPh sb="469" eb="471">
      <t>ジンコウ</t>
    </rPh>
    <rPh sb="474" eb="475">
      <t>ニン</t>
    </rPh>
    <rPh sb="480" eb="484">
      <t>スイセンカリツ</t>
    </rPh>
    <phoneticPr fontId="4"/>
  </si>
  <si>
    <t xml:space="preserve"> 供用開始から１０年以上経過し、機械・電気設備を中心に耐用年数を向かえ故障による修繕が近年増加傾向にある。
　平成30年度より農業集落排水施設機能保全計画および最適化構想の策定に取り組んだが、機能診断においては管路施設および真空ステーションについては「変状なし」と判断された。しかしながら、汚水処理施設の機械・電気設備において交換等が必要と判断されたので、まず機械・電気設備から更新を進めていくこととする。
　今後は、財政状況等を踏まえ更新費用の抑制および平準化を図りながら更新を進めていく。</t>
    <rPh sb="1" eb="3">
      <t>キョウヨウ</t>
    </rPh>
    <rPh sb="3" eb="5">
      <t>カイシ</t>
    </rPh>
    <rPh sb="9" eb="10">
      <t>ネン</t>
    </rPh>
    <rPh sb="10" eb="12">
      <t>イジョウ</t>
    </rPh>
    <rPh sb="12" eb="14">
      <t>ケイカ</t>
    </rPh>
    <rPh sb="24" eb="26">
      <t>チュウシン</t>
    </rPh>
    <rPh sb="35" eb="37">
      <t>コショウ</t>
    </rPh>
    <rPh sb="40" eb="42">
      <t>シュウゼン</t>
    </rPh>
    <rPh sb="43" eb="45">
      <t>キンネン</t>
    </rPh>
    <rPh sb="45" eb="49">
      <t>ゾウカケイコウ</t>
    </rPh>
    <rPh sb="55" eb="57">
      <t>ヘイセイ</t>
    </rPh>
    <rPh sb="59" eb="61">
      <t>ネンド</t>
    </rPh>
    <rPh sb="63" eb="65">
      <t>ノウギョウ</t>
    </rPh>
    <rPh sb="65" eb="67">
      <t>シュウラク</t>
    </rPh>
    <rPh sb="67" eb="69">
      <t>ハイスイ</t>
    </rPh>
    <rPh sb="69" eb="71">
      <t>シセツ</t>
    </rPh>
    <rPh sb="71" eb="73">
      <t>キノウ</t>
    </rPh>
    <rPh sb="73" eb="75">
      <t>ホゼン</t>
    </rPh>
    <rPh sb="75" eb="77">
      <t>ケイカク</t>
    </rPh>
    <rPh sb="80" eb="85">
      <t>サイテキカコウソウ</t>
    </rPh>
    <rPh sb="86" eb="88">
      <t>サクテイ</t>
    </rPh>
    <rPh sb="89" eb="90">
      <t>ト</t>
    </rPh>
    <rPh sb="91" eb="92">
      <t>ク</t>
    </rPh>
    <rPh sb="96" eb="98">
      <t>キノウ</t>
    </rPh>
    <rPh sb="98" eb="100">
      <t>シンダン</t>
    </rPh>
    <rPh sb="105" eb="107">
      <t>カンロ</t>
    </rPh>
    <rPh sb="107" eb="109">
      <t>シセツ</t>
    </rPh>
    <rPh sb="112" eb="114">
      <t>シンクウ</t>
    </rPh>
    <rPh sb="126" eb="128">
      <t>ヘンジョウ</t>
    </rPh>
    <rPh sb="132" eb="134">
      <t>ハンダン</t>
    </rPh>
    <rPh sb="145" eb="147">
      <t>オスイ</t>
    </rPh>
    <rPh sb="147" eb="149">
      <t>ショリ</t>
    </rPh>
    <rPh sb="149" eb="151">
      <t>シセツ</t>
    </rPh>
    <rPh sb="152" eb="154">
      <t>キカイ</t>
    </rPh>
    <rPh sb="155" eb="157">
      <t>デンキ</t>
    </rPh>
    <rPh sb="157" eb="159">
      <t>セツビ</t>
    </rPh>
    <rPh sb="163" eb="165">
      <t>コウカン</t>
    </rPh>
    <rPh sb="165" eb="166">
      <t>トウ</t>
    </rPh>
    <rPh sb="167" eb="169">
      <t>ヒツヨウ</t>
    </rPh>
    <rPh sb="170" eb="172">
      <t>ハンダン</t>
    </rPh>
    <rPh sb="180" eb="182">
      <t>キカイ</t>
    </rPh>
    <rPh sb="183" eb="185">
      <t>デンキ</t>
    </rPh>
    <rPh sb="185" eb="187">
      <t>セツビ</t>
    </rPh>
    <rPh sb="189" eb="191">
      <t>コウシン</t>
    </rPh>
    <rPh sb="192" eb="193">
      <t>スス</t>
    </rPh>
    <rPh sb="205" eb="207">
      <t>コンゴ</t>
    </rPh>
    <rPh sb="209" eb="211">
      <t>ザイセイ</t>
    </rPh>
    <rPh sb="211" eb="213">
      <t>ジョウキョウ</t>
    </rPh>
    <rPh sb="213" eb="214">
      <t>トウ</t>
    </rPh>
    <rPh sb="215" eb="216">
      <t>フ</t>
    </rPh>
    <rPh sb="223" eb="225">
      <t>ヨクセイ</t>
    </rPh>
    <rPh sb="228" eb="231">
      <t>ヘイジュンカ</t>
    </rPh>
    <rPh sb="232" eb="233">
      <t>ハカ</t>
    </rPh>
    <rPh sb="237" eb="239">
      <t>コウシン</t>
    </rPh>
    <rPh sb="240" eb="24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</si>
</sst>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5" fillId="0" borderId="8"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79-45D0-9447-6E40593A1CC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formatCode="#,##0.00;&quot;△&quot;#,##0.00">
                  <c:v>0</c:v>
                </c:pt>
                <c:pt idx="3">
                  <c:v>0.04</c:v>
                </c:pt>
                <c:pt idx="4" formatCode="#,##0.00;&quot;△&quot;#,##0.00">
                  <c:v>0</c:v>
                </c:pt>
              </c:numCache>
            </c:numRef>
          </c:val>
          <c:smooth val="0"/>
          <c:extLst>
            <c:ext xmlns:c16="http://schemas.microsoft.com/office/drawing/2014/chart" uri="{C3380CC4-5D6E-409C-BE32-E72D297353CC}">
              <c16:uniqueId val="{00000001-E879-45D0-9447-6E40593A1CC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50.9</c:v>
                </c:pt>
                <c:pt idx="1">
                  <c:v>43.73</c:v>
                </c:pt>
                <c:pt idx="2">
                  <c:v>36.56</c:v>
                </c:pt>
                <c:pt idx="3">
                  <c:v>42.65</c:v>
                </c:pt>
                <c:pt idx="4">
                  <c:v>42.65</c:v>
                </c:pt>
              </c:numCache>
            </c:numRef>
          </c:val>
          <c:extLst>
            <c:ext xmlns:c16="http://schemas.microsoft.com/office/drawing/2014/chart" uri="{C3380CC4-5D6E-409C-BE32-E72D297353CC}">
              <c16:uniqueId val="{00000000-0775-4B92-818E-A39890B79D7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40.93</c:v>
                </c:pt>
                <c:pt idx="3">
                  <c:v>43.38</c:v>
                </c:pt>
                <c:pt idx="4">
                  <c:v>42.33</c:v>
                </c:pt>
              </c:numCache>
            </c:numRef>
          </c:val>
          <c:smooth val="0"/>
          <c:extLst>
            <c:ext xmlns:c16="http://schemas.microsoft.com/office/drawing/2014/chart" uri="{C3380CC4-5D6E-409C-BE32-E72D297353CC}">
              <c16:uniqueId val="{00000001-0775-4B92-818E-A39890B79D7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66.39</c:v>
                </c:pt>
                <c:pt idx="1">
                  <c:v>63.85</c:v>
                </c:pt>
                <c:pt idx="2">
                  <c:v>74.16</c:v>
                </c:pt>
                <c:pt idx="3">
                  <c:v>72.91</c:v>
                </c:pt>
                <c:pt idx="4">
                  <c:v>83.07</c:v>
                </c:pt>
              </c:numCache>
            </c:numRef>
          </c:val>
          <c:extLst>
            <c:ext xmlns:c16="http://schemas.microsoft.com/office/drawing/2014/chart" uri="{C3380CC4-5D6E-409C-BE32-E72D297353CC}">
              <c16:uniqueId val="{00000000-5F20-4C14-A11B-779B5D8686E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62.73</c:v>
                </c:pt>
                <c:pt idx="3">
                  <c:v>62.02</c:v>
                </c:pt>
                <c:pt idx="4">
                  <c:v>62.5</c:v>
                </c:pt>
              </c:numCache>
            </c:numRef>
          </c:val>
          <c:smooth val="0"/>
          <c:extLst>
            <c:ext xmlns:c16="http://schemas.microsoft.com/office/drawing/2014/chart" uri="{C3380CC4-5D6E-409C-BE32-E72D297353CC}">
              <c16:uniqueId val="{00000001-5F20-4C14-A11B-779B5D8686E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62.85</c:v>
                </c:pt>
                <c:pt idx="1">
                  <c:v>66.709999999999994</c:v>
                </c:pt>
                <c:pt idx="2">
                  <c:v>67.790000000000006</c:v>
                </c:pt>
                <c:pt idx="3">
                  <c:v>63.79</c:v>
                </c:pt>
                <c:pt idx="4">
                  <c:v>54.97</c:v>
                </c:pt>
              </c:numCache>
            </c:numRef>
          </c:val>
          <c:extLst>
            <c:ext xmlns:c16="http://schemas.microsoft.com/office/drawing/2014/chart" uri="{C3380CC4-5D6E-409C-BE32-E72D297353CC}">
              <c16:uniqueId val="{00000000-FA2A-421E-A1B9-96F2BBA8855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2A-421E-A1B9-96F2BBA8855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8F-49C4-8721-2D7B54E10D9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8F-49C4-8721-2D7B54E10D9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83-4969-A9A3-E4E5FD24AC1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83-4969-A9A3-E4E5FD24AC1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52-4198-B108-0D48CAEB0CE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52-4198-B108-0D48CAEB0CE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AF-4B9C-9167-E6479CF394B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AF-4B9C-9167-E6479CF394B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234.31</c:v>
                </c:pt>
                <c:pt idx="1">
                  <c:v>227.19</c:v>
                </c:pt>
                <c:pt idx="2">
                  <c:v>630.72</c:v>
                </c:pt>
                <c:pt idx="3">
                  <c:v>266.76</c:v>
                </c:pt>
                <c:pt idx="4">
                  <c:v>277.94</c:v>
                </c:pt>
              </c:numCache>
            </c:numRef>
          </c:val>
          <c:extLst>
            <c:ext xmlns:c16="http://schemas.microsoft.com/office/drawing/2014/chart" uri="{C3380CC4-5D6E-409C-BE32-E72D297353CC}">
              <c16:uniqueId val="{00000000-14C3-48B1-8B16-7F296485553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982.29</c:v>
                </c:pt>
                <c:pt idx="3">
                  <c:v>713.28</c:v>
                </c:pt>
                <c:pt idx="4">
                  <c:v>673.08</c:v>
                </c:pt>
              </c:numCache>
            </c:numRef>
          </c:val>
          <c:smooth val="0"/>
          <c:extLst>
            <c:ext xmlns:c16="http://schemas.microsoft.com/office/drawing/2014/chart" uri="{C3380CC4-5D6E-409C-BE32-E72D297353CC}">
              <c16:uniqueId val="{00000001-14C3-48B1-8B16-7F296485553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28.92</c:v>
                </c:pt>
                <c:pt idx="1">
                  <c:v>26.48</c:v>
                </c:pt>
                <c:pt idx="2">
                  <c:v>21.66</c:v>
                </c:pt>
                <c:pt idx="3">
                  <c:v>20.27</c:v>
                </c:pt>
                <c:pt idx="4">
                  <c:v>19.27</c:v>
                </c:pt>
              </c:numCache>
            </c:numRef>
          </c:val>
          <c:extLst>
            <c:ext xmlns:c16="http://schemas.microsoft.com/office/drawing/2014/chart" uri="{C3380CC4-5D6E-409C-BE32-E72D297353CC}">
              <c16:uniqueId val="{00000000-42D4-4492-BD36-E6A39F101DA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41.25</c:v>
                </c:pt>
                <c:pt idx="3">
                  <c:v>40.75</c:v>
                </c:pt>
                <c:pt idx="4">
                  <c:v>42.44</c:v>
                </c:pt>
              </c:numCache>
            </c:numRef>
          </c:val>
          <c:smooth val="0"/>
          <c:extLst>
            <c:ext xmlns:c16="http://schemas.microsoft.com/office/drawing/2014/chart" uri="{C3380CC4-5D6E-409C-BE32-E72D297353CC}">
              <c16:uniqueId val="{00000001-42D4-4492-BD36-E6A39F101DA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510.08</c:v>
                </c:pt>
                <c:pt idx="1">
                  <c:v>563.63</c:v>
                </c:pt>
                <c:pt idx="2">
                  <c:v>686.01</c:v>
                </c:pt>
                <c:pt idx="3">
                  <c:v>745.83</c:v>
                </c:pt>
                <c:pt idx="4">
                  <c:v>794.97</c:v>
                </c:pt>
              </c:numCache>
            </c:numRef>
          </c:val>
          <c:extLst>
            <c:ext xmlns:c16="http://schemas.microsoft.com/office/drawing/2014/chart" uri="{C3380CC4-5D6E-409C-BE32-E72D297353CC}">
              <c16:uniqueId val="{00000000-8553-4928-AF5D-EDDB9D25933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334.48</c:v>
                </c:pt>
                <c:pt idx="3">
                  <c:v>311.70999999999998</c:v>
                </c:pt>
                <c:pt idx="4">
                  <c:v>284.54000000000002</c:v>
                </c:pt>
              </c:numCache>
            </c:numRef>
          </c:val>
          <c:smooth val="0"/>
          <c:extLst>
            <c:ext xmlns:c16="http://schemas.microsoft.com/office/drawing/2014/chart" uri="{C3380CC4-5D6E-409C-BE32-E72D297353CC}">
              <c16:uniqueId val="{00000001-8553-4928-AF5D-EDDB9D25933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C47" zoomScale="70" zoomScaleNormal="70" workbookViewId="0">
      <selection activeCell="BL64" sqref="BL64:BZ65"/>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多賀町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F3</v>
      </c>
      <c r="X8" s="49"/>
      <c r="Y8" s="49"/>
      <c r="Z8" s="49"/>
      <c r="AA8" s="49"/>
      <c r="AB8" s="49"/>
      <c r="AC8" s="49"/>
      <c r="AD8" s="50" t="str">
        <f>データ!$M$6</f>
        <v>非設置</v>
      </c>
      <c r="AE8" s="50"/>
      <c r="AF8" s="50"/>
      <c r="AG8" s="50"/>
      <c r="AH8" s="50"/>
      <c r="AI8" s="50"/>
      <c r="AJ8" s="50"/>
      <c r="AK8" s="3"/>
      <c r="AL8" s="51">
        <f>データ!S6</f>
        <v>7621</v>
      </c>
      <c r="AM8" s="51"/>
      <c r="AN8" s="51"/>
      <c r="AO8" s="51"/>
      <c r="AP8" s="51"/>
      <c r="AQ8" s="51"/>
      <c r="AR8" s="51"/>
      <c r="AS8" s="51"/>
      <c r="AT8" s="46">
        <f>データ!T6</f>
        <v>135.77000000000001</v>
      </c>
      <c r="AU8" s="46"/>
      <c r="AV8" s="46"/>
      <c r="AW8" s="46"/>
      <c r="AX8" s="46"/>
      <c r="AY8" s="46"/>
      <c r="AZ8" s="46"/>
      <c r="BA8" s="46"/>
      <c r="BB8" s="46">
        <f>データ!U6</f>
        <v>56.13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6.66</v>
      </c>
      <c r="Q10" s="46"/>
      <c r="R10" s="46"/>
      <c r="S10" s="46"/>
      <c r="T10" s="46"/>
      <c r="U10" s="46"/>
      <c r="V10" s="46"/>
      <c r="W10" s="46">
        <f>データ!Q6</f>
        <v>74.86</v>
      </c>
      <c r="X10" s="46"/>
      <c r="Y10" s="46"/>
      <c r="Z10" s="46"/>
      <c r="AA10" s="46"/>
      <c r="AB10" s="46"/>
      <c r="AC10" s="46"/>
      <c r="AD10" s="51">
        <f>データ!R6</f>
        <v>2750</v>
      </c>
      <c r="AE10" s="51"/>
      <c r="AF10" s="51"/>
      <c r="AG10" s="51"/>
      <c r="AH10" s="51"/>
      <c r="AI10" s="51"/>
      <c r="AJ10" s="51"/>
      <c r="AK10" s="2"/>
      <c r="AL10" s="51">
        <f>データ!V6</f>
        <v>508</v>
      </c>
      <c r="AM10" s="51"/>
      <c r="AN10" s="51"/>
      <c r="AO10" s="51"/>
      <c r="AP10" s="51"/>
      <c r="AQ10" s="51"/>
      <c r="AR10" s="51"/>
      <c r="AS10" s="51"/>
      <c r="AT10" s="46">
        <f>データ!W6</f>
        <v>0.88</v>
      </c>
      <c r="AU10" s="46"/>
      <c r="AV10" s="46"/>
      <c r="AW10" s="46"/>
      <c r="AX10" s="46"/>
      <c r="AY10" s="46"/>
      <c r="AZ10" s="46"/>
      <c r="BA10" s="46"/>
      <c r="BB10" s="46">
        <f>データ!X6</f>
        <v>577.27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120</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84"/>
      <c r="BM60" s="85"/>
      <c r="BN60" s="85"/>
      <c r="BO60" s="85"/>
      <c r="BP60" s="85"/>
      <c r="BQ60" s="85"/>
      <c r="BR60" s="85"/>
      <c r="BS60" s="85"/>
      <c r="BT60" s="85"/>
      <c r="BU60" s="85"/>
      <c r="BV60" s="85"/>
      <c r="BW60" s="85"/>
      <c r="BX60" s="85"/>
      <c r="BY60" s="85"/>
      <c r="BZ60" s="8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118</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45</v>
      </c>
      <c r="N86" s="26" t="s">
        <v>44</v>
      </c>
      <c r="O86" s="26" t="str">
        <f>データ!EO6</f>
        <v>【0.02】</v>
      </c>
    </row>
  </sheetData>
  <sheetProtection algorithmName="SHA-512" hashValue="NASrY9nTcZzvPJ+iaEglxnqmJL3XmJqDA8CvZFuAOjIw9dNDftSX6A5f++AbjlYiyMy9GNShWF5JJKaOnytsOA==" saltValue="dvlGs8qfvGw4/qkbanxH6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5546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254436</v>
      </c>
      <c r="D6" s="33">
        <f t="shared" si="3"/>
        <v>47</v>
      </c>
      <c r="E6" s="33">
        <f t="shared" si="3"/>
        <v>17</v>
      </c>
      <c r="F6" s="33">
        <f t="shared" si="3"/>
        <v>5</v>
      </c>
      <c r="G6" s="33">
        <f t="shared" si="3"/>
        <v>0</v>
      </c>
      <c r="H6" s="33" t="str">
        <f t="shared" si="3"/>
        <v>滋賀県　多賀町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6.66</v>
      </c>
      <c r="Q6" s="34">
        <f t="shared" si="3"/>
        <v>74.86</v>
      </c>
      <c r="R6" s="34">
        <f t="shared" si="3"/>
        <v>2750</v>
      </c>
      <c r="S6" s="34">
        <f t="shared" si="3"/>
        <v>7621</v>
      </c>
      <c r="T6" s="34">
        <f t="shared" si="3"/>
        <v>135.77000000000001</v>
      </c>
      <c r="U6" s="34">
        <f t="shared" si="3"/>
        <v>56.13</v>
      </c>
      <c r="V6" s="34">
        <f t="shared" si="3"/>
        <v>508</v>
      </c>
      <c r="W6" s="34">
        <f t="shared" si="3"/>
        <v>0.88</v>
      </c>
      <c r="X6" s="34">
        <f t="shared" si="3"/>
        <v>577.27</v>
      </c>
      <c r="Y6" s="35">
        <f>IF(Y7="",NA(),Y7)</f>
        <v>62.85</v>
      </c>
      <c r="Z6" s="35">
        <f t="shared" ref="Z6:AH6" si="4">IF(Z7="",NA(),Z7)</f>
        <v>66.709999999999994</v>
      </c>
      <c r="AA6" s="35">
        <f t="shared" si="4"/>
        <v>67.790000000000006</v>
      </c>
      <c r="AB6" s="35">
        <f t="shared" si="4"/>
        <v>63.79</v>
      </c>
      <c r="AC6" s="35">
        <f t="shared" si="4"/>
        <v>54.97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234.31</v>
      </c>
      <c r="BG6" s="35">
        <f t="shared" ref="BG6:BO6" si="7">IF(BG7="",NA(),BG7)</f>
        <v>227.19</v>
      </c>
      <c r="BH6" s="35">
        <f t="shared" si="7"/>
        <v>630.72</v>
      </c>
      <c r="BI6" s="35">
        <f t="shared" si="7"/>
        <v>266.76</v>
      </c>
      <c r="BJ6" s="35">
        <f t="shared" si="7"/>
        <v>277.94</v>
      </c>
      <c r="BK6" s="35">
        <f t="shared" si="7"/>
        <v>979.89</v>
      </c>
      <c r="BL6" s="35">
        <f t="shared" si="7"/>
        <v>1051.43</v>
      </c>
      <c r="BM6" s="35">
        <f t="shared" si="7"/>
        <v>982.29</v>
      </c>
      <c r="BN6" s="35">
        <f t="shared" si="7"/>
        <v>713.28</v>
      </c>
      <c r="BO6" s="35">
        <f t="shared" si="7"/>
        <v>673.08</v>
      </c>
      <c r="BP6" s="34" t="str">
        <f>IF(BP7="","",IF(BP7="-","【-】","【"&amp;SUBSTITUTE(TEXT(BP7,"#,##0.00"),"-","△")&amp;"】"))</f>
        <v>【765.47】</v>
      </c>
      <c r="BQ6" s="35">
        <f>IF(BQ7="",NA(),BQ7)</f>
        <v>28.92</v>
      </c>
      <c r="BR6" s="35">
        <f t="shared" ref="BR6:BZ6" si="8">IF(BR7="",NA(),BR7)</f>
        <v>26.48</v>
      </c>
      <c r="BS6" s="35">
        <f t="shared" si="8"/>
        <v>21.66</v>
      </c>
      <c r="BT6" s="35">
        <f t="shared" si="8"/>
        <v>20.27</v>
      </c>
      <c r="BU6" s="35">
        <f t="shared" si="8"/>
        <v>19.27</v>
      </c>
      <c r="BV6" s="35">
        <f t="shared" si="8"/>
        <v>41.34</v>
      </c>
      <c r="BW6" s="35">
        <f t="shared" si="8"/>
        <v>40.06</v>
      </c>
      <c r="BX6" s="35">
        <f t="shared" si="8"/>
        <v>41.25</v>
      </c>
      <c r="BY6" s="35">
        <f t="shared" si="8"/>
        <v>40.75</v>
      </c>
      <c r="BZ6" s="35">
        <f t="shared" si="8"/>
        <v>42.44</v>
      </c>
      <c r="CA6" s="34" t="str">
        <f>IF(CA7="","",IF(CA7="-","【-】","【"&amp;SUBSTITUTE(TEXT(CA7,"#,##0.00"),"-","△")&amp;"】"))</f>
        <v>【59.59】</v>
      </c>
      <c r="CB6" s="35">
        <f>IF(CB7="",NA(),CB7)</f>
        <v>510.08</v>
      </c>
      <c r="CC6" s="35">
        <f t="shared" ref="CC6:CK6" si="9">IF(CC7="",NA(),CC7)</f>
        <v>563.63</v>
      </c>
      <c r="CD6" s="35">
        <f t="shared" si="9"/>
        <v>686.01</v>
      </c>
      <c r="CE6" s="35">
        <f t="shared" si="9"/>
        <v>745.83</v>
      </c>
      <c r="CF6" s="35">
        <f t="shared" si="9"/>
        <v>794.97</v>
      </c>
      <c r="CG6" s="35">
        <f t="shared" si="9"/>
        <v>357.49</v>
      </c>
      <c r="CH6" s="35">
        <f t="shared" si="9"/>
        <v>355.22</v>
      </c>
      <c r="CI6" s="35">
        <f t="shared" si="9"/>
        <v>334.48</v>
      </c>
      <c r="CJ6" s="35">
        <f t="shared" si="9"/>
        <v>311.70999999999998</v>
      </c>
      <c r="CK6" s="35">
        <f t="shared" si="9"/>
        <v>284.54000000000002</v>
      </c>
      <c r="CL6" s="34" t="str">
        <f>IF(CL7="","",IF(CL7="-","【-】","【"&amp;SUBSTITUTE(TEXT(CL7,"#,##0.00"),"-","△")&amp;"】"))</f>
        <v>【257.86】</v>
      </c>
      <c r="CM6" s="35">
        <f>IF(CM7="",NA(),CM7)</f>
        <v>50.9</v>
      </c>
      <c r="CN6" s="35">
        <f t="shared" ref="CN6:CV6" si="10">IF(CN7="",NA(),CN7)</f>
        <v>43.73</v>
      </c>
      <c r="CO6" s="35">
        <f t="shared" si="10"/>
        <v>36.56</v>
      </c>
      <c r="CP6" s="35">
        <f t="shared" si="10"/>
        <v>42.65</v>
      </c>
      <c r="CQ6" s="35">
        <f t="shared" si="10"/>
        <v>42.65</v>
      </c>
      <c r="CR6" s="35">
        <f t="shared" si="10"/>
        <v>44.69</v>
      </c>
      <c r="CS6" s="35">
        <f t="shared" si="10"/>
        <v>42.84</v>
      </c>
      <c r="CT6" s="35">
        <f t="shared" si="10"/>
        <v>40.93</v>
      </c>
      <c r="CU6" s="35">
        <f t="shared" si="10"/>
        <v>43.38</v>
      </c>
      <c r="CV6" s="35">
        <f t="shared" si="10"/>
        <v>42.33</v>
      </c>
      <c r="CW6" s="34" t="str">
        <f>IF(CW7="","",IF(CW7="-","【-】","【"&amp;SUBSTITUTE(TEXT(CW7,"#,##0.00"),"-","△")&amp;"】"))</f>
        <v>【51.30】</v>
      </c>
      <c r="CX6" s="35">
        <f>IF(CX7="",NA(),CX7)</f>
        <v>66.39</v>
      </c>
      <c r="CY6" s="35">
        <f t="shared" ref="CY6:DG6" si="11">IF(CY7="",NA(),CY7)</f>
        <v>63.85</v>
      </c>
      <c r="CZ6" s="35">
        <f t="shared" si="11"/>
        <v>74.16</v>
      </c>
      <c r="DA6" s="35">
        <f t="shared" si="11"/>
        <v>72.91</v>
      </c>
      <c r="DB6" s="35">
        <f t="shared" si="11"/>
        <v>83.07</v>
      </c>
      <c r="DC6" s="35">
        <f t="shared" si="11"/>
        <v>69.67</v>
      </c>
      <c r="DD6" s="35">
        <f t="shared" si="11"/>
        <v>66.3</v>
      </c>
      <c r="DE6" s="35">
        <f t="shared" si="11"/>
        <v>62.73</v>
      </c>
      <c r="DF6" s="35">
        <f t="shared" si="11"/>
        <v>62.02</v>
      </c>
      <c r="DG6" s="35">
        <f t="shared" si="11"/>
        <v>62.5</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4">
        <f t="shared" si="14"/>
        <v>0</v>
      </c>
      <c r="EM6" s="35">
        <f t="shared" si="14"/>
        <v>0.04</v>
      </c>
      <c r="EN6" s="34">
        <f t="shared" si="14"/>
        <v>0</v>
      </c>
      <c r="EO6" s="34" t="str">
        <f>IF(EO7="","",IF(EO7="-","【-】","【"&amp;SUBSTITUTE(TEXT(EO7,"#,##0.00"),"-","△")&amp;"】"))</f>
        <v>【0.02】</v>
      </c>
    </row>
    <row r="7" spans="1:145" s="36" customFormat="1" x14ac:dyDescent="0.15">
      <c r="A7" s="28"/>
      <c r="B7" s="37">
        <v>2019</v>
      </c>
      <c r="C7" s="37">
        <v>254436</v>
      </c>
      <c r="D7" s="37">
        <v>47</v>
      </c>
      <c r="E7" s="37">
        <v>17</v>
      </c>
      <c r="F7" s="37">
        <v>5</v>
      </c>
      <c r="G7" s="37">
        <v>0</v>
      </c>
      <c r="H7" s="37" t="s">
        <v>99</v>
      </c>
      <c r="I7" s="37" t="s">
        <v>100</v>
      </c>
      <c r="J7" s="37" t="s">
        <v>101</v>
      </c>
      <c r="K7" s="37" t="s">
        <v>102</v>
      </c>
      <c r="L7" s="37" t="s">
        <v>103</v>
      </c>
      <c r="M7" s="37" t="s">
        <v>104</v>
      </c>
      <c r="N7" s="38" t="s">
        <v>105</v>
      </c>
      <c r="O7" s="38" t="s">
        <v>106</v>
      </c>
      <c r="P7" s="38">
        <v>6.66</v>
      </c>
      <c r="Q7" s="38">
        <v>74.86</v>
      </c>
      <c r="R7" s="38">
        <v>2750</v>
      </c>
      <c r="S7" s="38">
        <v>7621</v>
      </c>
      <c r="T7" s="38">
        <v>135.77000000000001</v>
      </c>
      <c r="U7" s="38">
        <v>56.13</v>
      </c>
      <c r="V7" s="38">
        <v>508</v>
      </c>
      <c r="W7" s="38">
        <v>0.88</v>
      </c>
      <c r="X7" s="38">
        <v>577.27</v>
      </c>
      <c r="Y7" s="38">
        <v>62.85</v>
      </c>
      <c r="Z7" s="38">
        <v>66.709999999999994</v>
      </c>
      <c r="AA7" s="38">
        <v>67.790000000000006</v>
      </c>
      <c r="AB7" s="38">
        <v>63.79</v>
      </c>
      <c r="AC7" s="38">
        <v>54.97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234.31</v>
      </c>
      <c r="BG7" s="38">
        <v>227.19</v>
      </c>
      <c r="BH7" s="38">
        <v>630.72</v>
      </c>
      <c r="BI7" s="38">
        <v>266.76</v>
      </c>
      <c r="BJ7" s="38">
        <v>277.94</v>
      </c>
      <c r="BK7" s="38">
        <v>979.89</v>
      </c>
      <c r="BL7" s="38">
        <v>1051.43</v>
      </c>
      <c r="BM7" s="38">
        <v>982.29</v>
      </c>
      <c r="BN7" s="38">
        <v>713.28</v>
      </c>
      <c r="BO7" s="38">
        <v>673.08</v>
      </c>
      <c r="BP7" s="38">
        <v>765.47</v>
      </c>
      <c r="BQ7" s="38">
        <v>28.92</v>
      </c>
      <c r="BR7" s="38">
        <v>26.48</v>
      </c>
      <c r="BS7" s="38">
        <v>21.66</v>
      </c>
      <c r="BT7" s="38">
        <v>20.27</v>
      </c>
      <c r="BU7" s="38">
        <v>19.27</v>
      </c>
      <c r="BV7" s="38">
        <v>41.34</v>
      </c>
      <c r="BW7" s="38">
        <v>40.06</v>
      </c>
      <c r="BX7" s="38">
        <v>41.25</v>
      </c>
      <c r="BY7" s="38">
        <v>40.75</v>
      </c>
      <c r="BZ7" s="38">
        <v>42.44</v>
      </c>
      <c r="CA7" s="38">
        <v>59.59</v>
      </c>
      <c r="CB7" s="38">
        <v>510.08</v>
      </c>
      <c r="CC7" s="38">
        <v>563.63</v>
      </c>
      <c r="CD7" s="38">
        <v>686.01</v>
      </c>
      <c r="CE7" s="38">
        <v>745.83</v>
      </c>
      <c r="CF7" s="38">
        <v>794.97</v>
      </c>
      <c r="CG7" s="38">
        <v>357.49</v>
      </c>
      <c r="CH7" s="38">
        <v>355.22</v>
      </c>
      <c r="CI7" s="38">
        <v>334.48</v>
      </c>
      <c r="CJ7" s="38">
        <v>311.70999999999998</v>
      </c>
      <c r="CK7" s="38">
        <v>284.54000000000002</v>
      </c>
      <c r="CL7" s="38">
        <v>257.86</v>
      </c>
      <c r="CM7" s="38">
        <v>50.9</v>
      </c>
      <c r="CN7" s="38">
        <v>43.73</v>
      </c>
      <c r="CO7" s="38">
        <v>36.56</v>
      </c>
      <c r="CP7" s="38">
        <v>42.65</v>
      </c>
      <c r="CQ7" s="38">
        <v>42.65</v>
      </c>
      <c r="CR7" s="38">
        <v>44.69</v>
      </c>
      <c r="CS7" s="38">
        <v>42.84</v>
      </c>
      <c r="CT7" s="38">
        <v>40.93</v>
      </c>
      <c r="CU7" s="38">
        <v>43.38</v>
      </c>
      <c r="CV7" s="38">
        <v>42.33</v>
      </c>
      <c r="CW7" s="38">
        <v>51.3</v>
      </c>
      <c r="CX7" s="38">
        <v>66.39</v>
      </c>
      <c r="CY7" s="38">
        <v>63.85</v>
      </c>
      <c r="CZ7" s="38">
        <v>74.16</v>
      </c>
      <c r="DA7" s="38">
        <v>72.91</v>
      </c>
      <c r="DB7" s="38">
        <v>83.07</v>
      </c>
      <c r="DC7" s="38">
        <v>69.67</v>
      </c>
      <c r="DD7" s="38">
        <v>66.3</v>
      </c>
      <c r="DE7" s="38">
        <v>62.73</v>
      </c>
      <c r="DF7" s="38">
        <v>62.02</v>
      </c>
      <c r="DG7" s="38">
        <v>62.5</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v>
      </c>
      <c r="EM7" s="38">
        <v>0.04</v>
      </c>
      <c r="EN7" s="38">
        <v>0</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114</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地域整備課</cp:lastModifiedBy>
  <cp:lastPrinted>2021-01-28T11:13:05Z</cp:lastPrinted>
  <dcterms:created xsi:type="dcterms:W3CDTF">2020-12-04T03:05:53Z</dcterms:created>
  <dcterms:modified xsi:type="dcterms:W3CDTF">2021-01-28T11:13:09Z</dcterms:modified>
  <cp:category/>
</cp:coreProperties>
</file>