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filesvr\共有情報\地域整備課\下水道\下水道関連\01 下水道\R2\03 市町振興課・総務課\20210129【経営比較分析表】2019_254436_47_1718\"/>
    </mc:Choice>
  </mc:AlternateContent>
  <xr:revisionPtr revIDLastSave="0" documentId="13_ncr:1_{99D143A9-D919-472E-96DA-4BD9CEF68089}" xr6:coauthVersionLast="43" xr6:coauthVersionMax="43" xr10:uidLastSave="{00000000-0000-0000-0000-000000000000}"/>
  <workbookProtection workbookAlgorithmName="SHA-512" workbookHashValue="WEA2q246GeaAsNRgTZVdgJm5JOLBfmMvEw6Yya7ViRQ8WMGHmLqStWO/gTZ0oPOp9Q9ZAm4ZUeR+7aoq3jmLFw==" workbookSaltValue="+nKjOaLJXMdqS5Mro9HDT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alcChain>
</file>

<file path=xl/sharedStrings.xml><?xml version="1.0" encoding="utf-8"?>
<sst xmlns="http://schemas.openxmlformats.org/spreadsheetml/2006/main" count="237" uniqueCount="120">
  <si>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</si>
  <si>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</si>
  <si>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</si>
  <si>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</si>
  <si>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</si>
  <si>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</si>
  <si>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</si>
  <si>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</si>
  <si>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</si>
  <si>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</si>
  <si>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</si>
  <si>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</si>
  <si>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</si>
  <si>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</si>
  <si>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</si>
  <si>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</si>
  <si>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</si>
  <si>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</si>
  <si>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</si>
  <si>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</si>
  <si>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</si>
  <si>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</si>
  <si>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</si>
  <si>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</si>
  <si>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</si>
  <si>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</si>
  <si>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</si>
  <si>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</si>
  <si>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</si>
  <si>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</si>
  <si>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</si>
  <si>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</si>
  <si>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</si>
  <si>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</si>
  <si>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</si>
  <si>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</si>
  <si>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</si>
  <si>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</si>
  <si>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</si>
  <si>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</si>
  <si>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</si>
  <si>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</si>
  <si>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</si>
  <si>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</si>
  <si>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</si>
  <si>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</si>
  <si>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</si>
  <si>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</si>
  <si>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</si>
  <si>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</si>
  <si>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</si>
  <si>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</si>
  <si>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</si>
  <si>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</si>
  <si>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</si>
  <si>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</si>
  <si>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</si>
  <si>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</si>
  <si>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</si>
  <si>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</si>
  <si>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</si>
  <si>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</si>
  <si>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</si>
  <si>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</si>
  <si>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</si>
  <si>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</si>
  <si>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</si>
  <si>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</si>
  <si>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</si>
  <si>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</si>
  <si>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</si>
  <si>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</si>
  <si>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</si>
  <si>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</si>
  <si>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</si>
  <si>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</si>
  <si>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</si>
  <si>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</si>
  <si>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</si>
  <si>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</si>
  <si>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</si>
  <si>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</si>
  <si>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</si>
  <si>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</si>
  <si>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</si>
  <si>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</si>
  <si>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</si>
  <si>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</si>
  <si>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</si>
  <si>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</si>
  <si>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</si>
  <si>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</si>
  <si>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</si>
  <si>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</si>
  <si>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</si>
  <si>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</si>
  <si>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</si>
  <si>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多賀町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</si>
  <si>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</si>
  <si>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</si>
  <si>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</si>
  <si>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</si>
  <si>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</si>
  <si>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</si>
  <si>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</si>
  <si>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</si>
  <si>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</si>
  <si>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</si>
  <si>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</si>
  <si>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</si>
  <si>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</si>
  <si>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</si>
  <si>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</si>
  <si>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</si>
  <si>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</si>
  <si>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</si>
  <si>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</si>
  <si>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公共下水道区域の後に整備された区域が多いため、公共下水道区域りも比較的新しい管路が大多数を占めている。耐用年数の短いマンホールポンプについては、平成29年度から長寿命化計画に基づき耐用年数の経過したマンホールポンプの更新を実施し、今年度完了した。
今後は、令和2年度に策定するストックマネジメント計画に基づき、管渠・マンホール・マンホールポンプの点検・調査を計画的に実施し、各施設の状況を確認しながら、計画的に維持管理・更新に努める。</t>
    <rPh sb="0" eb="2">
      <t>コウキョウ</t>
    </rPh>
    <rPh sb="2" eb="5">
      <t>ゲスイドウ</t>
    </rPh>
    <rPh sb="5" eb="7">
      <t>クイキ</t>
    </rPh>
    <rPh sb="8" eb="9">
      <t>アト</t>
    </rPh>
    <rPh sb="10" eb="12">
      <t>セイビ</t>
    </rPh>
    <rPh sb="15" eb="17">
      <t>クイキ</t>
    </rPh>
    <rPh sb="18" eb="19">
      <t>オオ</t>
    </rPh>
    <rPh sb="23" eb="25">
      <t>コウキョウ</t>
    </rPh>
    <rPh sb="25" eb="28">
      <t>ゲスイドウ</t>
    </rPh>
    <rPh sb="28" eb="30">
      <t>クイキ</t>
    </rPh>
    <phoneticPr fontId="4"/>
  </si>
  <si>
    <t>今年度は費用を抑制することにより、収益的収支比率、経費回収率は上昇しているが、どちらも100％には達していない。公共下水道区域と比較すると、処理区域内の人口密度は63％程度であり、企業等の立地も少ないため、収益的収支比率、経費回収率は低い水準にある。
水洗化率についても公共下水道区域に比べ低い水準にあるため、普及促進を図ることにより、使用料収入の増加が見込める。
令和２年度から地方公営企業会計に移行したことにより、経営成績、財政状態の把握が容易となることから、経営戦略の見直しを行い、ストックマネジメント計画との整合を図りながら、適正な使用料の検討および費用の抑制を行い、健全な経営に努める。</t>
    <rPh sb="56" eb="58">
      <t>コウキョウ</t>
    </rPh>
    <rPh sb="58" eb="61">
      <t>ゲスイドウ</t>
    </rPh>
    <rPh sb="61" eb="63">
      <t>クイキ</t>
    </rPh>
    <rPh sb="64" eb="66">
      <t>ヒカク</t>
    </rPh>
    <rPh sb="76" eb="78">
      <t>ジンコウ</t>
    </rPh>
    <rPh sb="78" eb="80">
      <t>ミツド</t>
    </rPh>
    <rPh sb="84" eb="86">
      <t>テイド</t>
    </rPh>
    <rPh sb="90" eb="92">
      <t>キギョウ</t>
    </rPh>
    <rPh sb="92" eb="93">
      <t>トウ</t>
    </rPh>
    <rPh sb="94" eb="96">
      <t>リッチ</t>
    </rPh>
    <rPh sb="97" eb="98">
      <t>スク</t>
    </rPh>
    <rPh sb="103" eb="106">
      <t>シュウエキテキ</t>
    </rPh>
    <rPh sb="106" eb="108">
      <t>シュウシ</t>
    </rPh>
    <rPh sb="108" eb="110">
      <t>ヒリツ</t>
    </rPh>
    <rPh sb="111" eb="113">
      <t>ケイヒ</t>
    </rPh>
    <rPh sb="113" eb="115">
      <t>カイシュウ</t>
    </rPh>
    <rPh sb="115" eb="116">
      <t>リツ</t>
    </rPh>
    <rPh sb="117" eb="118">
      <t>ヒク</t>
    </rPh>
    <rPh sb="119" eb="121">
      <t>スイジュン</t>
    </rPh>
    <rPh sb="135" eb="137">
      <t>コウキョウ</t>
    </rPh>
    <rPh sb="137" eb="140">
      <t>ゲスイドウ</t>
    </rPh>
    <rPh sb="140" eb="142">
      <t>クイキ</t>
    </rPh>
    <rPh sb="143" eb="144">
      <t>クラ</t>
    </rPh>
    <rPh sb="145" eb="146">
      <t>ヒク</t>
    </rPh>
    <rPh sb="155" eb="157">
      <t>フキュウ</t>
    </rPh>
    <rPh sb="157" eb="159">
      <t>ソクシン</t>
    </rPh>
    <rPh sb="160" eb="161">
      <t>ハカ</t>
    </rPh>
    <rPh sb="168" eb="171">
      <t>シヨウリョウ</t>
    </rPh>
    <rPh sb="171" eb="173">
      <t>シュウニュウ</t>
    </rPh>
    <rPh sb="174" eb="176">
      <t>ゾウカ</t>
    </rPh>
    <rPh sb="177" eb="179">
      <t>ミコ</t>
    </rPh>
    <phoneticPr fontId="4"/>
  </si>
  <si>
    <t>①収益的収支比率
　平成30年度ではマンホールポンプの更新費用が多額となり、収益的収支比率は大幅に減少したが、令和元年度は地方公営企業法の適用により打ち切り決算となったこと、施設の改修費用を抑制したことにより比率は上昇したが、100％を下回っているため、引き続き費用の抑制、収益の向上に努める必要がある。
④企業債残高対事業規模比率
　類似団体と比較すると低水準であるが、公共下水道区域と比較すると償還年数が短く、高い水準にある。引き続き企業債の残高減少に努める必要がある。
⑤経費回収率
　収益的収支比率と同様に打ち切り決算および費用の抑制等により汚水処理費が減少したため、回収率は上昇した。しかしながら、100％を下回っているため引き続き費用の抑制、収益の向上に努める必要がある。
⑥汚水処理原価
　収益的収支比率と同様に打ち切り決算および費用の抑制等により汚水処理原価は減少した。汚水処理原価の抑制を図るため、委託料等の経常的な費用の見直しに取り組む必要がある。
⑦施設利用率　
　該当なし。
⑧水洗化率
　類似団体と比較して高い水準にある。100％を目指し、更なる普及促進に努める。</t>
    <rPh sb="10" eb="12">
      <t>ヘイセイ</t>
    </rPh>
    <rPh sb="14" eb="16">
      <t>ネンド</t>
    </rPh>
    <rPh sb="27" eb="29">
      <t>コウシン</t>
    </rPh>
    <rPh sb="29" eb="31">
      <t>ヒヨウ</t>
    </rPh>
    <rPh sb="32" eb="34">
      <t>タガク</t>
    </rPh>
    <rPh sb="38" eb="41">
      <t>シュウエキテキ</t>
    </rPh>
    <rPh sb="41" eb="43">
      <t>シュウシ</t>
    </rPh>
    <rPh sb="43" eb="45">
      <t>ヒリツ</t>
    </rPh>
    <rPh sb="46" eb="48">
      <t>オオハバ</t>
    </rPh>
    <rPh sb="49" eb="51">
      <t>ゲンショウ</t>
    </rPh>
    <rPh sb="55" eb="57">
      <t>レイワ</t>
    </rPh>
    <rPh sb="57" eb="59">
      <t>ガンネン</t>
    </rPh>
    <rPh sb="59" eb="60">
      <t>ド</t>
    </rPh>
    <rPh sb="186" eb="188">
      <t>コウキョウ</t>
    </rPh>
    <rPh sb="188" eb="191">
      <t>ゲスイドウ</t>
    </rPh>
    <rPh sb="191" eb="193">
      <t>クイキ</t>
    </rPh>
    <rPh sb="194" eb="196">
      <t>ヒカク</t>
    </rPh>
    <rPh sb="199" eb="201">
      <t>ショウカン</t>
    </rPh>
    <rPh sb="201" eb="203">
      <t>ネンスウ</t>
    </rPh>
    <rPh sb="204" eb="205">
      <t>ミジカ</t>
    </rPh>
    <rPh sb="207" eb="208">
      <t>タカ</t>
    </rPh>
    <rPh sb="209" eb="211">
      <t>スイジュン</t>
    </rPh>
    <rPh sb="215" eb="216">
      <t>ヒ</t>
    </rPh>
    <rPh sb="217" eb="218">
      <t>ツヅ</t>
    </rPh>
    <rPh sb="219" eb="221">
      <t>キギョウ</t>
    </rPh>
    <rPh sb="221" eb="222">
      <t>サイ</t>
    </rPh>
    <rPh sb="223" eb="225">
      <t>ザンダカ</t>
    </rPh>
    <rPh sb="225" eb="227">
      <t>ゲンショウ</t>
    </rPh>
    <rPh sb="228" eb="229">
      <t>ツト</t>
    </rPh>
    <rPh sb="231" eb="233">
      <t>ヒツヨウ</t>
    </rPh>
    <rPh sb="266" eb="268">
      <t>ヒヨウ</t>
    </rPh>
    <rPh sb="269" eb="271">
      <t>ヨクセイ</t>
    </rPh>
    <rPh sb="352" eb="355">
      <t>シュウエキテキ</t>
    </rPh>
    <rPh sb="355" eb="357">
      <t>シュウシ</t>
    </rPh>
    <rPh sb="357" eb="359">
      <t>ヒリツ</t>
    </rPh>
    <rPh sb="360" eb="362">
      <t>ドウヨウ</t>
    </rPh>
    <rPh sb="363" eb="364">
      <t>ウ</t>
    </rPh>
    <rPh sb="365" eb="366">
      <t>キ</t>
    </rPh>
    <rPh sb="367" eb="369">
      <t>ケッサン</t>
    </rPh>
    <rPh sb="372" eb="374">
      <t>ヒヨウ</t>
    </rPh>
    <rPh sb="375" eb="377">
      <t>ヨクセイ</t>
    </rPh>
    <rPh sb="377" eb="378">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</si>
</sst>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03-46FF-ADBF-84C917081D5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C203-46FF-ADBF-84C917081D5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76.83</c:v>
                </c:pt>
                <c:pt idx="1">
                  <c:v>77.040000000000006</c:v>
                </c:pt>
                <c:pt idx="2">
                  <c:v>76.790000000000006</c:v>
                </c:pt>
                <c:pt idx="3">
                  <c:v>78.36</c:v>
                </c:pt>
                <c:pt idx="4">
                  <c:v>0</c:v>
                </c:pt>
              </c:numCache>
            </c:numRef>
          </c:val>
          <c:extLst>
            <c:ext xmlns:c16="http://schemas.microsoft.com/office/drawing/2014/chart" uri="{C3380CC4-5D6E-409C-BE32-E72D297353CC}">
              <c16:uniqueId val="{00000000-312D-4000-8253-54A81403F1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312D-4000-8253-54A81403F1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79.34</c:v>
                </c:pt>
                <c:pt idx="1">
                  <c:v>79.06</c:v>
                </c:pt>
                <c:pt idx="2">
                  <c:v>85.02</c:v>
                </c:pt>
                <c:pt idx="3">
                  <c:v>84.18</c:v>
                </c:pt>
                <c:pt idx="4">
                  <c:v>86.01</c:v>
                </c:pt>
              </c:numCache>
            </c:numRef>
          </c:val>
          <c:extLst>
            <c:ext xmlns:c16="http://schemas.microsoft.com/office/drawing/2014/chart" uri="{C3380CC4-5D6E-409C-BE32-E72D297353CC}">
              <c16:uniqueId val="{00000000-4AA1-4F50-BAC3-198F95CA7B5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4AA1-4F50-BAC3-198F95CA7B5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82.02</c:v>
                </c:pt>
                <c:pt idx="1">
                  <c:v>75.86</c:v>
                </c:pt>
                <c:pt idx="2">
                  <c:v>64.11</c:v>
                </c:pt>
                <c:pt idx="3">
                  <c:v>42.23</c:v>
                </c:pt>
                <c:pt idx="4">
                  <c:v>69.680000000000007</c:v>
                </c:pt>
              </c:numCache>
            </c:numRef>
          </c:val>
          <c:extLst>
            <c:ext xmlns:c16="http://schemas.microsoft.com/office/drawing/2014/chart" uri="{C3380CC4-5D6E-409C-BE32-E72D297353CC}">
              <c16:uniqueId val="{00000000-8F9B-4D5E-98C8-04C3296D78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9B-4D5E-98C8-04C3296D78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60-43C4-BF88-9DE935F8CF6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60-43C4-BF88-9DE935F8CF6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73-45B1-8A20-9206CD0DE3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73-45B1-8A20-9206CD0DE3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9-4DE9-BC73-4B4D0959011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9-4DE9-BC73-4B4D0959011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9B-4D87-A4E3-FD8DF8318E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9B-4D87-A4E3-FD8DF8318E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1158.8</c:v>
                </c:pt>
                <c:pt idx="1">
                  <c:v>1023.29</c:v>
                </c:pt>
                <c:pt idx="2">
                  <c:v>1127.6400000000001</c:v>
                </c:pt>
                <c:pt idx="3">
                  <c:v>957.86</c:v>
                </c:pt>
                <c:pt idx="4">
                  <c:v>974.66</c:v>
                </c:pt>
              </c:numCache>
            </c:numRef>
          </c:val>
          <c:extLst>
            <c:ext xmlns:c16="http://schemas.microsoft.com/office/drawing/2014/chart" uri="{C3380CC4-5D6E-409C-BE32-E72D297353CC}">
              <c16:uniqueId val="{00000000-F5FA-4618-9309-51A7F7867F5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F5FA-4618-9309-51A7F7867F5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70.78</c:v>
                </c:pt>
                <c:pt idx="1">
                  <c:v>69.86</c:v>
                </c:pt>
                <c:pt idx="2">
                  <c:v>75.099999999999994</c:v>
                </c:pt>
                <c:pt idx="3">
                  <c:v>45.59</c:v>
                </c:pt>
                <c:pt idx="4">
                  <c:v>73.48</c:v>
                </c:pt>
              </c:numCache>
            </c:numRef>
          </c:val>
          <c:extLst>
            <c:ext xmlns:c16="http://schemas.microsoft.com/office/drawing/2014/chart" uri="{C3380CC4-5D6E-409C-BE32-E72D297353CC}">
              <c16:uniqueId val="{00000000-B1C3-4770-9775-2D5B4B086F5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B1C3-4770-9775-2D5B4B086F5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259.83</c:v>
                </c:pt>
                <c:pt idx="1">
                  <c:v>261.81</c:v>
                </c:pt>
                <c:pt idx="2">
                  <c:v>247.5</c:v>
                </c:pt>
                <c:pt idx="3">
                  <c:v>402.37</c:v>
                </c:pt>
                <c:pt idx="4">
                  <c:v>249.21</c:v>
                </c:pt>
              </c:numCache>
            </c:numRef>
          </c:val>
          <c:extLst>
            <c:ext xmlns:c16="http://schemas.microsoft.com/office/drawing/2014/chart" uri="{C3380CC4-5D6E-409C-BE32-E72D297353CC}">
              <c16:uniqueId val="{00000000-9C06-4931-8489-BE40A2AD1D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9C06-4931-8489-BE40A2AD1D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G16" zoomScale="70" zoomScaleNormal="70" workbookViewId="0">
      <selection activeCell="BL45" sqref="BL45:BZ4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滋賀県　多賀町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7621</v>
      </c>
      <c r="AM8" s="51"/>
      <c r="AN8" s="51"/>
      <c r="AO8" s="51"/>
      <c r="AP8" s="51"/>
      <c r="AQ8" s="51"/>
      <c r="AR8" s="51"/>
      <c r="AS8" s="51"/>
      <c r="AT8" s="46">
        <f>データ!T6</f>
        <v>135.77000000000001</v>
      </c>
      <c r="AU8" s="46"/>
      <c r="AV8" s="46"/>
      <c r="AW8" s="46"/>
      <c r="AX8" s="46"/>
      <c r="AY8" s="46"/>
      <c r="AZ8" s="46"/>
      <c r="BA8" s="46"/>
      <c r="BB8" s="46">
        <f>データ!U6</f>
        <v>56.13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23.52</v>
      </c>
      <c r="Q10" s="46"/>
      <c r="R10" s="46"/>
      <c r="S10" s="46"/>
      <c r="T10" s="46"/>
      <c r="U10" s="46"/>
      <c r="V10" s="46"/>
      <c r="W10" s="46">
        <f>データ!Q6</f>
        <v>82.98</v>
      </c>
      <c r="X10" s="46"/>
      <c r="Y10" s="46"/>
      <c r="Z10" s="46"/>
      <c r="AA10" s="46"/>
      <c r="AB10" s="46"/>
      <c r="AC10" s="46"/>
      <c r="AD10" s="51">
        <f>データ!R6</f>
        <v>2750</v>
      </c>
      <c r="AE10" s="51"/>
      <c r="AF10" s="51"/>
      <c r="AG10" s="51"/>
      <c r="AH10" s="51"/>
      <c r="AI10" s="51"/>
      <c r="AJ10" s="51"/>
      <c r="AK10" s="2"/>
      <c r="AL10" s="51">
        <f>データ!V6</f>
        <v>1794</v>
      </c>
      <c r="AM10" s="51"/>
      <c r="AN10" s="51"/>
      <c r="AO10" s="51"/>
      <c r="AP10" s="51"/>
      <c r="AQ10" s="51"/>
      <c r="AR10" s="51"/>
      <c r="AS10" s="51"/>
      <c r="AT10" s="46">
        <f>データ!W6</f>
        <v>1.2</v>
      </c>
      <c r="AU10" s="46"/>
      <c r="AV10" s="46"/>
      <c r="AW10" s="46"/>
      <c r="AX10" s="46"/>
      <c r="AY10" s="46"/>
      <c r="AZ10" s="46"/>
      <c r="BA10" s="46"/>
      <c r="BB10" s="46">
        <f>データ!X6</f>
        <v>1495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KI01DzA0E+5kwhxXLdGVwMsJtM4V8s0q2IRK00in3ieiwDIghae2+QlvMl+tMzBgxz0Q9ra57yBcsD7rpqTa3w==" saltValue="UI6bc6eg1BlUybbo/3aB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254436</v>
      </c>
      <c r="D6" s="33">
        <f t="shared" si="3"/>
        <v>47</v>
      </c>
      <c r="E6" s="33">
        <f t="shared" si="3"/>
        <v>17</v>
      </c>
      <c r="F6" s="33">
        <f t="shared" si="3"/>
        <v>4</v>
      </c>
      <c r="G6" s="33">
        <f t="shared" si="3"/>
        <v>0</v>
      </c>
      <c r="H6" s="33" t="str">
        <f t="shared" si="3"/>
        <v>滋賀県　多賀町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23.52</v>
      </c>
      <c r="Q6" s="34">
        <f t="shared" si="3"/>
        <v>82.98</v>
      </c>
      <c r="R6" s="34">
        <f t="shared" si="3"/>
        <v>2750</v>
      </c>
      <c r="S6" s="34">
        <f t="shared" si="3"/>
        <v>7621</v>
      </c>
      <c r="T6" s="34">
        <f t="shared" si="3"/>
        <v>135.77000000000001</v>
      </c>
      <c r="U6" s="34">
        <f t="shared" si="3"/>
        <v>56.13</v>
      </c>
      <c r="V6" s="34">
        <f t="shared" si="3"/>
        <v>1794</v>
      </c>
      <c r="W6" s="34">
        <f t="shared" si="3"/>
        <v>1.2</v>
      </c>
      <c r="X6" s="34">
        <f t="shared" si="3"/>
        <v>1495</v>
      </c>
      <c r="Y6" s="35">
        <f>IF(Y7="",NA(),Y7)</f>
        <v>82.02</v>
      </c>
      <c r="Z6" s="35">
        <f t="shared" ref="Z6:AH6" si="4">IF(Z7="",NA(),Z7)</f>
        <v>75.86</v>
      </c>
      <c r="AA6" s="35">
        <f t="shared" si="4"/>
        <v>64.11</v>
      </c>
      <c r="AB6" s="35">
        <f t="shared" si="4"/>
        <v>42.23</v>
      </c>
      <c r="AC6" s="35">
        <f t="shared" si="4"/>
        <v>69.680000000000007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1158.8</v>
      </c>
      <c r="BG6" s="35">
        <f t="shared" ref="BG6:BO6" si="7">IF(BG7="",NA(),BG7)</f>
        <v>1023.29</v>
      </c>
      <c r="BH6" s="35">
        <f t="shared" si="7"/>
        <v>1127.6400000000001</v>
      </c>
      <c r="BI6" s="35">
        <f t="shared" si="7"/>
        <v>957.86</v>
      </c>
      <c r="BJ6" s="35">
        <f t="shared" si="7"/>
        <v>974.66</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70.78</v>
      </c>
      <c r="BR6" s="35">
        <f t="shared" ref="BR6:BZ6" si="8">IF(BR7="",NA(),BR7)</f>
        <v>69.86</v>
      </c>
      <c r="BS6" s="35">
        <f t="shared" si="8"/>
        <v>75.099999999999994</v>
      </c>
      <c r="BT6" s="35">
        <f t="shared" si="8"/>
        <v>45.59</v>
      </c>
      <c r="BU6" s="35">
        <f t="shared" si="8"/>
        <v>73.48</v>
      </c>
      <c r="BV6" s="35">
        <f t="shared" si="8"/>
        <v>66.22</v>
      </c>
      <c r="BW6" s="35">
        <f t="shared" si="8"/>
        <v>69.87</v>
      </c>
      <c r="BX6" s="35">
        <f t="shared" si="8"/>
        <v>74.3</v>
      </c>
      <c r="BY6" s="35">
        <f t="shared" si="8"/>
        <v>72.260000000000005</v>
      </c>
      <c r="BZ6" s="35">
        <f t="shared" si="8"/>
        <v>71.84</v>
      </c>
      <c r="CA6" s="34" t="str">
        <f>IF(CA7="","",IF(CA7="-","【-】","【"&amp;SUBSTITUTE(TEXT(CA7,"#,##0.00"),"-","△")&amp;"】"))</f>
        <v>【74.17】</v>
      </c>
      <c r="CB6" s="35">
        <f>IF(CB7="",NA(),CB7)</f>
        <v>259.83</v>
      </c>
      <c r="CC6" s="35">
        <f t="shared" ref="CC6:CK6" si="9">IF(CC7="",NA(),CC7)</f>
        <v>261.81</v>
      </c>
      <c r="CD6" s="35">
        <f t="shared" si="9"/>
        <v>247.5</v>
      </c>
      <c r="CE6" s="35">
        <f t="shared" si="9"/>
        <v>402.37</v>
      </c>
      <c r="CF6" s="35">
        <f t="shared" si="9"/>
        <v>249.21</v>
      </c>
      <c r="CG6" s="35">
        <f t="shared" si="9"/>
        <v>246.72</v>
      </c>
      <c r="CH6" s="35">
        <f t="shared" si="9"/>
        <v>234.96</v>
      </c>
      <c r="CI6" s="35">
        <f t="shared" si="9"/>
        <v>221.81</v>
      </c>
      <c r="CJ6" s="35">
        <f t="shared" si="9"/>
        <v>230.02</v>
      </c>
      <c r="CK6" s="35">
        <f t="shared" si="9"/>
        <v>228.47</v>
      </c>
      <c r="CL6" s="34" t="str">
        <f>IF(CL7="","",IF(CL7="-","【-】","【"&amp;SUBSTITUTE(TEXT(CL7,"#,##0.00"),"-","△")&amp;"】"))</f>
        <v>【218.56】</v>
      </c>
      <c r="CM6" s="35">
        <f>IF(CM7="",NA(),CM7)</f>
        <v>76.83</v>
      </c>
      <c r="CN6" s="35">
        <f t="shared" ref="CN6:CV6" si="10">IF(CN7="",NA(),CN7)</f>
        <v>77.040000000000006</v>
      </c>
      <c r="CO6" s="35">
        <f t="shared" si="10"/>
        <v>76.790000000000006</v>
      </c>
      <c r="CP6" s="35">
        <f t="shared" si="10"/>
        <v>78.36</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79.34</v>
      </c>
      <c r="CY6" s="35">
        <f t="shared" ref="CY6:DG6" si="11">IF(CY7="",NA(),CY7)</f>
        <v>79.06</v>
      </c>
      <c r="CZ6" s="35">
        <f t="shared" si="11"/>
        <v>85.02</v>
      </c>
      <c r="DA6" s="35">
        <f t="shared" si="11"/>
        <v>84.18</v>
      </c>
      <c r="DB6" s="35">
        <f t="shared" si="11"/>
        <v>86.01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254436</v>
      </c>
      <c r="D7" s="37">
        <v>47</v>
      </c>
      <c r="E7" s="37">
        <v>17</v>
      </c>
      <c r="F7" s="37">
        <v>4</v>
      </c>
      <c r="G7" s="37">
        <v>0</v>
      </c>
      <c r="H7" s="37" t="s">
        <v>97</v>
      </c>
      <c r="I7" s="37" t="s">
        <v>98</v>
      </c>
      <c r="J7" s="37" t="s">
        <v>99</v>
      </c>
      <c r="K7" s="37" t="s">
        <v>100</v>
      </c>
      <c r="L7" s="37" t="s">
        <v>101</v>
      </c>
      <c r="M7" s="37" t="s">
        <v>102</v>
      </c>
      <c r="N7" s="38" t="s">
        <v>103</v>
      </c>
      <c r="O7" s="38" t="s">
        <v>104</v>
      </c>
      <c r="P7" s="38">
        <v>23.52</v>
      </c>
      <c r="Q7" s="38">
        <v>82.98</v>
      </c>
      <c r="R7" s="38">
        <v>2750</v>
      </c>
      <c r="S7" s="38">
        <v>7621</v>
      </c>
      <c r="T7" s="38">
        <v>135.77000000000001</v>
      </c>
      <c r="U7" s="38">
        <v>56.13</v>
      </c>
      <c r="V7" s="38">
        <v>1794</v>
      </c>
      <c r="W7" s="38">
        <v>1.2</v>
      </c>
      <c r="X7" s="38">
        <v>1495</v>
      </c>
      <c r="Y7" s="38">
        <v>82.02</v>
      </c>
      <c r="Z7" s="38">
        <v>75.86</v>
      </c>
      <c r="AA7" s="38">
        <v>64.11</v>
      </c>
      <c r="AB7" s="38">
        <v>42.23</v>
      </c>
      <c r="AC7" s="38">
        <v>69.680000000000007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1158.8</v>
      </c>
      <c r="BG7" s="38">
        <v>1023.29</v>
      </c>
      <c r="BH7" s="38">
        <v>1127.6400000000001</v>
      </c>
      <c r="BI7" s="38">
        <v>957.86</v>
      </c>
      <c r="BJ7" s="38">
        <v>974.66</v>
      </c>
      <c r="BK7" s="38">
        <v>1434.89</v>
      </c>
      <c r="BL7" s="38">
        <v>1298.9100000000001</v>
      </c>
      <c r="BM7" s="38">
        <v>1243.71</v>
      </c>
      <c r="BN7" s="38">
        <v>1194.1500000000001</v>
      </c>
      <c r="BO7" s="38">
        <v>1206.79</v>
      </c>
      <c r="BP7" s="38">
        <v>1218.7</v>
      </c>
      <c r="BQ7" s="38">
        <v>70.78</v>
      </c>
      <c r="BR7" s="38">
        <v>69.86</v>
      </c>
      <c r="BS7" s="38">
        <v>75.099999999999994</v>
      </c>
      <c r="BT7" s="38">
        <v>45.59</v>
      </c>
      <c r="BU7" s="38">
        <v>73.48</v>
      </c>
      <c r="BV7" s="38">
        <v>66.22</v>
      </c>
      <c r="BW7" s="38">
        <v>69.87</v>
      </c>
      <c r="BX7" s="38">
        <v>74.3</v>
      </c>
      <c r="BY7" s="38">
        <v>72.260000000000005</v>
      </c>
      <c r="BZ7" s="38">
        <v>71.84</v>
      </c>
      <c r="CA7" s="38">
        <v>74.17</v>
      </c>
      <c r="CB7" s="38">
        <v>259.83</v>
      </c>
      <c r="CC7" s="38">
        <v>261.81</v>
      </c>
      <c r="CD7" s="38">
        <v>247.5</v>
      </c>
      <c r="CE7" s="38">
        <v>402.37</v>
      </c>
      <c r="CF7" s="38">
        <v>249.21</v>
      </c>
      <c r="CG7" s="38">
        <v>246.72</v>
      </c>
      <c r="CH7" s="38">
        <v>234.96</v>
      </c>
      <c r="CI7" s="38">
        <v>221.81</v>
      </c>
      <c r="CJ7" s="38">
        <v>230.02</v>
      </c>
      <c r="CK7" s="38">
        <v>228.47</v>
      </c>
      <c r="CL7" s="38">
        <v>218.56</v>
      </c>
      <c r="CM7" s="38">
        <v>76.83</v>
      </c>
      <c r="CN7" s="38">
        <v>77.040000000000006</v>
      </c>
      <c r="CO7" s="38">
        <v>76.790000000000006</v>
      </c>
      <c r="CP7" s="38">
        <v>78.36</v>
      </c>
      <c r="CQ7" s="38" t="s">
        <v>103</v>
      </c>
      <c r="CR7" s="38">
        <v>41.35</v>
      </c>
      <c r="CS7" s="38">
        <v>42.9</v>
      </c>
      <c r="CT7" s="38">
        <v>43.36</v>
      </c>
      <c r="CU7" s="38">
        <v>42.56</v>
      </c>
      <c r="CV7" s="38">
        <v>42.47</v>
      </c>
      <c r="CW7" s="38">
        <v>42.86</v>
      </c>
      <c r="CX7" s="38">
        <v>79.34</v>
      </c>
      <c r="CY7" s="38">
        <v>79.06</v>
      </c>
      <c r="CZ7" s="38">
        <v>85.02</v>
      </c>
      <c r="DA7" s="38">
        <v>84.18</v>
      </c>
      <c r="DB7" s="38">
        <v>86.01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地域整備課</cp:lastModifiedBy>
  <cp:lastPrinted>2021-01-29T01:06:39Z</cp:lastPrinted>
  <dcterms:created xsi:type="dcterms:W3CDTF">2020-12-04T02:56:01Z</dcterms:created>
  <dcterms:modified xsi:type="dcterms:W3CDTF">2021-01-29T01:12:07Z</dcterms:modified>
  <cp:category/>
</cp:coreProperties>
</file>