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chiiki\Desktop\【経営比較分析表】2019_254436_47_1718\"/>
    </mc:Choice>
  </mc:AlternateContent>
  <xr:revisionPtr revIDLastSave="0" documentId="13_ncr:1_{EDB93821-61D6-4978-A1CE-1A6AB884F2E4}" xr6:coauthVersionLast="43" xr6:coauthVersionMax="43" xr10:uidLastSave="{00000000-0000-0000-0000-000000000000}"/>
  <workbookProtection workbookAlgorithmName="SHA-512" workbookHashValue="yG9UIZKZFYPt0AfI8BNX5t31r2XOxVkJuvhfdVY1kVECtautW9Hppkn6Bjyk547wyvzGZy+PGwQfUQKQr2oZTA==" workbookSaltValue="ZkZ22Iio5/dm3EwPhNJxI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10" i="4"/>
  <c r="AT8" i="4"/>
  <c r="AL8" i="4"/>
  <c r="W8" i="4"/>
  <c r="P8" i="4"/>
</calcChain>
</file>

<file path=xl/sharedStrings.xml><?xml version="1.0" encoding="utf-8"?>
<sst xmlns="http://schemas.openxmlformats.org/spreadsheetml/2006/main" count="237" uniqueCount="119">
  <si>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</si>
  <si>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</si>
  <si>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</si>
  <si>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</si>
  <si>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</si>
  <si>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</si>
  <si>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</si>
  <si>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</si>
  <si>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</si>
  <si>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</si>
  <si>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</si>
  <si>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</si>
  <si>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</si>
  <si>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</si>
  <si>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</si>
  <si>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</si>
  <si>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</si>
  <si>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</si>
  <si>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</si>
  <si>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</si>
  <si>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</si>
  <si>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</si>
  <si>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</si>
  <si>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</si>
  <si>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</si>
  <si>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</si>
  <si>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</si>
  <si>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</si>
  <si>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</si>
  <si>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</si>
  <si>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</si>
  <si>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</si>
  <si>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</si>
  <si>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</si>
  <si>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</si>
  <si>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</si>
  <si>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</si>
  <si>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</si>
  <si>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</si>
  <si>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</si>
  <si>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</si>
  <si>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</si>
  <si>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</si>
  <si>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</si>
  <si>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</si>
  <si>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</si>
  <si>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</si>
  <si>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</si>
  <si>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</si>
  <si>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</si>
  <si>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</si>
  <si>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</si>
  <si>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</si>
  <si>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</si>
  <si>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</si>
  <si>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</si>
  <si>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</si>
  <si>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</si>
  <si>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</si>
  <si>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</si>
  <si>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</si>
  <si>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</si>
  <si>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</si>
  <si>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</si>
  <si>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</si>
  <si>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</si>
  <si>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</si>
  <si>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</si>
  <si>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</si>
  <si>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</si>
  <si>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</si>
  <si>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</si>
  <si>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</si>
  <si>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</si>
  <si>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</si>
  <si>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</si>
  <si>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</si>
  <si>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</si>
  <si>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</si>
  <si>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</si>
  <si>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</si>
  <si>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</si>
  <si>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</si>
  <si>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</si>
  <si>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</si>
  <si>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</si>
  <si>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</si>
  <si>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</si>
  <si>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</si>
  <si>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</si>
  <si>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</si>
  <si>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</si>
  <si>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</si>
  <si>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</si>
  <si>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</si>
  <si>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</si>
  <si>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</si>
  <si>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</si>
  <si>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</si>
  <si>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</si>
  <si>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</si>
  <si>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</si>
  <si>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</si>
  <si>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</si>
  <si>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</si>
  <si>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</si>
  <si>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</si>
  <si>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</si>
  <si>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</si>
  <si>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</si>
  <si>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</si>
  <si>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</si>
  <si>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</si>
  <si>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</si>
  <si>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</si>
  <si>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</si>
  <si>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の下水道施設については、平成7年に供用を開始し、最も古い管渠でも30年を経過したところであり、比較的新しい管路が大多数を占めている。耐用年数の短いマンホールポンプについては、平成29年度から長寿命化計画に基づき耐用年数の経過したマンホールポンプの更新を実施し、今年度完了した。
今後は、令和2年度に策定するストックマネジメント計画に基づき、管渠・マンホール・マンホールポンプの点検・調査を計画的に実施し、各施設の状況を確認しながら、計画的に維持管理・更新に努める。</t>
    <rPh sb="0" eb="2">
      <t>ホンチョウ</t>
    </rPh>
    <rPh sb="3" eb="6">
      <t>ゲスイドウ</t>
    </rPh>
    <rPh sb="6" eb="8">
      <t>シセツ</t>
    </rPh>
    <rPh sb="14" eb="16">
      <t>ヘイセイ</t>
    </rPh>
    <rPh sb="17" eb="18">
      <t>ネン</t>
    </rPh>
    <rPh sb="19" eb="21">
      <t>キョウヨウ</t>
    </rPh>
    <rPh sb="22" eb="24">
      <t>カイシ</t>
    </rPh>
    <rPh sb="26" eb="27">
      <t>モット</t>
    </rPh>
    <rPh sb="28" eb="29">
      <t>フル</t>
    </rPh>
    <rPh sb="30" eb="32">
      <t>カンキョ</t>
    </rPh>
    <rPh sb="36" eb="37">
      <t>ネン</t>
    </rPh>
    <rPh sb="38" eb="40">
      <t>ケイカ</t>
    </rPh>
    <rPh sb="49" eb="52">
      <t>ヒカクテキ</t>
    </rPh>
    <rPh sb="52" eb="53">
      <t>アタラ</t>
    </rPh>
    <rPh sb="55" eb="57">
      <t>カンロ</t>
    </rPh>
    <rPh sb="58" eb="61">
      <t>ダイタスウ</t>
    </rPh>
    <rPh sb="62" eb="63">
      <t>シ</t>
    </rPh>
    <rPh sb="68" eb="70">
      <t>タイヨウ</t>
    </rPh>
    <rPh sb="70" eb="72">
      <t>ネンスウ</t>
    </rPh>
    <rPh sb="73" eb="74">
      <t>ミジカ</t>
    </rPh>
    <rPh sb="89" eb="91">
      <t>ヘイセイ</t>
    </rPh>
    <rPh sb="93" eb="95">
      <t>ネンド</t>
    </rPh>
    <rPh sb="97" eb="101">
      <t>チョウジュミョウカ</t>
    </rPh>
    <rPh sb="101" eb="103">
      <t>ケイカク</t>
    </rPh>
    <rPh sb="104" eb="105">
      <t>モト</t>
    </rPh>
    <rPh sb="107" eb="109">
      <t>タイヨウ</t>
    </rPh>
    <rPh sb="109" eb="111">
      <t>ネンスウ</t>
    </rPh>
    <rPh sb="112" eb="114">
      <t>ケイカ</t>
    </rPh>
    <rPh sb="125" eb="127">
      <t>コウシン</t>
    </rPh>
    <rPh sb="128" eb="130">
      <t>ジッシ</t>
    </rPh>
    <rPh sb="132" eb="135">
      <t>コンネンド</t>
    </rPh>
    <rPh sb="135" eb="137">
      <t>カンリョウ</t>
    </rPh>
    <rPh sb="141" eb="143">
      <t>コンゴ</t>
    </rPh>
    <rPh sb="145" eb="147">
      <t>レイワ</t>
    </rPh>
    <rPh sb="148" eb="150">
      <t>ネンド</t>
    </rPh>
    <rPh sb="151" eb="153">
      <t>サクテイ</t>
    </rPh>
    <rPh sb="165" eb="167">
      <t>ケイカク</t>
    </rPh>
    <rPh sb="168" eb="169">
      <t>モト</t>
    </rPh>
    <rPh sb="172" eb="174">
      <t>カンキョ</t>
    </rPh>
    <rPh sb="190" eb="192">
      <t>テンケン</t>
    </rPh>
    <rPh sb="193" eb="195">
      <t>チョウサ</t>
    </rPh>
    <rPh sb="196" eb="199">
      <t>ケイカクテキ</t>
    </rPh>
    <rPh sb="200" eb="202">
      <t>ジッシ</t>
    </rPh>
    <rPh sb="204" eb="207">
      <t>カクシセツ</t>
    </rPh>
    <rPh sb="208" eb="210">
      <t>ジョウキョウ</t>
    </rPh>
    <rPh sb="211" eb="213">
      <t>カクニン</t>
    </rPh>
    <rPh sb="218" eb="221">
      <t>ケイカクテキ</t>
    </rPh>
    <rPh sb="222" eb="224">
      <t>イジ</t>
    </rPh>
    <rPh sb="224" eb="226">
      <t>カンリ</t>
    </rPh>
    <rPh sb="227" eb="229">
      <t>コウシン</t>
    </rPh>
    <rPh sb="230" eb="231">
      <t>ツト</t>
    </rPh>
    <phoneticPr fontId="4"/>
  </si>
  <si>
    <t>今年度は費用を抑制することにより、収益的収支比率、経費回収率は上昇しているが、どちらも100％には達していない。企業債の元金・利息の償還が減少傾向にあるため、さらなる費用の抑制が見込まれるが、施設の経過年数により維持管理費用の増加も懸念される。
水洗化率については高い水準にあるため、現状の使用料のままでは企業の進出等がなければ大幅な増収は見込めない。
令和２年度から地方公営企業会計に移行したことにより、経営成績、財政状態の把握が容易となることから、経営戦略の見直しを行い、ストックマネジメント計画との整合を図りながら、適正な使用料の検討および費用の抑制を行い、健全な経営に努める。</t>
    <rPh sb="0" eb="3">
      <t>コンネンド</t>
    </rPh>
    <rPh sb="4" eb="6">
      <t>ヒヨウ</t>
    </rPh>
    <rPh sb="7" eb="9">
      <t>ヨクセイ</t>
    </rPh>
    <rPh sb="17" eb="20">
      <t>シュウエキテキ</t>
    </rPh>
    <rPh sb="20" eb="22">
      <t>シュウシ</t>
    </rPh>
    <rPh sb="22" eb="24">
      <t>ヒリツ</t>
    </rPh>
    <rPh sb="25" eb="27">
      <t>ケイヒ</t>
    </rPh>
    <rPh sb="27" eb="29">
      <t>カイシュウ</t>
    </rPh>
    <rPh sb="29" eb="30">
      <t>リツ</t>
    </rPh>
    <rPh sb="31" eb="33">
      <t>ジョウショウ</t>
    </rPh>
    <rPh sb="49" eb="50">
      <t>タッ</t>
    </rPh>
    <rPh sb="56" eb="58">
      <t>キギョウ</t>
    </rPh>
    <rPh sb="58" eb="59">
      <t>サイ</t>
    </rPh>
    <rPh sb="60" eb="62">
      <t>ガンキン</t>
    </rPh>
    <rPh sb="63" eb="65">
      <t>リソク</t>
    </rPh>
    <rPh sb="66" eb="68">
      <t>ショウカン</t>
    </rPh>
    <rPh sb="69" eb="71">
      <t>ゲンショウ</t>
    </rPh>
    <rPh sb="71" eb="73">
      <t>ケイコウ</t>
    </rPh>
    <rPh sb="83" eb="85">
      <t>ヒヨウ</t>
    </rPh>
    <rPh sb="86" eb="88">
      <t>ヨクセイ</t>
    </rPh>
    <rPh sb="89" eb="91">
      <t>ミコ</t>
    </rPh>
    <rPh sb="96" eb="98">
      <t>シセツ</t>
    </rPh>
    <rPh sb="99" eb="101">
      <t>ケイカ</t>
    </rPh>
    <rPh sb="101" eb="103">
      <t>ネンスウ</t>
    </rPh>
    <rPh sb="106" eb="108">
      <t>イジ</t>
    </rPh>
    <rPh sb="108" eb="110">
      <t>カンリ</t>
    </rPh>
    <rPh sb="110" eb="112">
      <t>ヒヨウ</t>
    </rPh>
    <rPh sb="113" eb="115">
      <t>ゾウカ</t>
    </rPh>
    <rPh sb="116" eb="118">
      <t>ケネン</t>
    </rPh>
    <rPh sb="142" eb="144">
      <t>ゲンジョウ</t>
    </rPh>
    <rPh sb="145" eb="148">
      <t>シヨウリョウ</t>
    </rPh>
    <rPh sb="177" eb="179">
      <t>レイワ</t>
    </rPh>
    <rPh sb="180" eb="181">
      <t>ネン</t>
    </rPh>
    <rPh sb="181" eb="182">
      <t>ド</t>
    </rPh>
    <rPh sb="184" eb="186">
      <t>チホウ</t>
    </rPh>
    <rPh sb="186" eb="188">
      <t>コウエイ</t>
    </rPh>
    <rPh sb="188" eb="190">
      <t>キギョウ</t>
    </rPh>
    <rPh sb="190" eb="192">
      <t>カイケイ</t>
    </rPh>
    <rPh sb="193" eb="195">
      <t>イコウ</t>
    </rPh>
    <rPh sb="226" eb="228">
      <t>ケイエイ</t>
    </rPh>
    <rPh sb="228" eb="230">
      <t>センリャク</t>
    </rPh>
    <rPh sb="231" eb="233">
      <t>ミナオ</t>
    </rPh>
    <rPh sb="235" eb="236">
      <t>オコナ</t>
    </rPh>
    <rPh sb="248" eb="250">
      <t>ケイカク</t>
    </rPh>
    <rPh sb="252" eb="254">
      <t>セイゴウ</t>
    </rPh>
    <rPh sb="255" eb="256">
      <t>ハカ</t>
    </rPh>
    <rPh sb="261" eb="263">
      <t>テキセイ</t>
    </rPh>
    <rPh sb="264" eb="267">
      <t>シヨウリョウ</t>
    </rPh>
    <rPh sb="268" eb="270">
      <t>ケントウ</t>
    </rPh>
    <rPh sb="273" eb="275">
      <t>ヒヨウ</t>
    </rPh>
    <rPh sb="276" eb="278">
      <t>ヨクセイ</t>
    </rPh>
    <rPh sb="279" eb="280">
      <t>オコナ</t>
    </rPh>
    <rPh sb="282" eb="284">
      <t>ケンゼン</t>
    </rPh>
    <rPh sb="285" eb="287">
      <t>ケイエイ</t>
    </rPh>
    <rPh sb="288" eb="289">
      <t>ツト</t>
    </rPh>
    <phoneticPr fontId="4"/>
  </si>
  <si>
    <t>①収益的収支比率
　地方公営企業法の適用により打ち切り決算となったため、費用が前年度を下回ったこと、前年度に対し施設の改修費用を抑制したことにより比率は上昇したが、100％を下回っているため、引き続き費用の抑制、収益の向上に努める必要がある。
④企業債残高対事業規模比率
　類似団体と比較すると低水準であるが、将来の更新に備え、企業債の残高減少に引き続き務める必要がある。
⑤経費回収率
　収益的収支比率と同様に打ち切り決算等により汚水処理費が減少したため、回収率は上昇したが、100％を下回っているため引き続き費用の抑制、収益の向上に努める必要がある。
⑥汚水処理原価
　打ち切り決算等により汚水処理費が減少したため、汚水処理原価が減少した。汚水処理原価の抑制を図るため、委託料等の経常的な費用の見直しに取り組む必要がある。
⑦施設利用率　
　該当なし。
⑧水洗化率
　類似団体と比較して高い水準にある。100％を目指し、更なる普及促進に努める。</t>
    <rPh sb="1" eb="4">
      <t>シュウエキテキ</t>
    </rPh>
    <rPh sb="4" eb="6">
      <t>シュウシ</t>
    </rPh>
    <rPh sb="6" eb="8">
      <t>ヒリツ</t>
    </rPh>
    <rPh sb="10" eb="12">
      <t>チホウ</t>
    </rPh>
    <rPh sb="12" eb="14">
      <t>コウエイ</t>
    </rPh>
    <rPh sb="14" eb="16">
      <t>キギョウ</t>
    </rPh>
    <rPh sb="16" eb="17">
      <t>ホウ</t>
    </rPh>
    <rPh sb="18" eb="20">
      <t>テキヨウ</t>
    </rPh>
    <rPh sb="23" eb="24">
      <t>ウ</t>
    </rPh>
    <rPh sb="25" eb="26">
      <t>キ</t>
    </rPh>
    <rPh sb="27" eb="29">
      <t>ケッサン</t>
    </rPh>
    <rPh sb="36" eb="38">
      <t>ヒヨウ</t>
    </rPh>
    <rPh sb="39" eb="42">
      <t>ゼンネンド</t>
    </rPh>
    <rPh sb="43" eb="45">
      <t>シタマワ</t>
    </rPh>
    <rPh sb="50" eb="51">
      <t>ゼン</t>
    </rPh>
    <rPh sb="51" eb="53">
      <t>ネンド</t>
    </rPh>
    <rPh sb="54" eb="55">
      <t>タイ</t>
    </rPh>
    <rPh sb="56" eb="58">
      <t>シセツ</t>
    </rPh>
    <rPh sb="59" eb="61">
      <t>カイシュウ</t>
    </rPh>
    <rPh sb="61" eb="63">
      <t>ヒヨウ</t>
    </rPh>
    <rPh sb="64" eb="66">
      <t>ヨクセイ</t>
    </rPh>
    <rPh sb="73" eb="75">
      <t>ヒリツ</t>
    </rPh>
    <rPh sb="76" eb="78">
      <t>ジョウショウ</t>
    </rPh>
    <rPh sb="87" eb="89">
      <t>シタマワ</t>
    </rPh>
    <rPh sb="96" eb="97">
      <t>ヒ</t>
    </rPh>
    <rPh sb="98" eb="99">
      <t>ツヅ</t>
    </rPh>
    <rPh sb="100" eb="102">
      <t>ヒヨウ</t>
    </rPh>
    <rPh sb="103" eb="105">
      <t>ヨクセイ</t>
    </rPh>
    <rPh sb="106" eb="108">
      <t>シュウエキ</t>
    </rPh>
    <rPh sb="109" eb="111">
      <t>コウジョウ</t>
    </rPh>
    <rPh sb="115" eb="117">
      <t>ヒツヨウ</t>
    </rPh>
    <rPh sb="123" eb="125">
      <t>キギョウ</t>
    </rPh>
    <rPh sb="125" eb="126">
      <t>サイ</t>
    </rPh>
    <rPh sb="126" eb="128">
      <t>ザンダカ</t>
    </rPh>
    <rPh sb="128" eb="129">
      <t>タイ</t>
    </rPh>
    <rPh sb="129" eb="131">
      <t>ジギョウ</t>
    </rPh>
    <rPh sb="131" eb="133">
      <t>キボ</t>
    </rPh>
    <rPh sb="133" eb="135">
      <t>ヒリツ</t>
    </rPh>
    <rPh sb="137" eb="139">
      <t>ルイジ</t>
    </rPh>
    <rPh sb="139" eb="141">
      <t>ダンタイ</t>
    </rPh>
    <rPh sb="142" eb="144">
      <t>ヒカク</t>
    </rPh>
    <rPh sb="147" eb="150">
      <t>テイスイジュン</t>
    </rPh>
    <rPh sb="155" eb="157">
      <t>ショウライ</t>
    </rPh>
    <rPh sb="158" eb="160">
      <t>コウシン</t>
    </rPh>
    <rPh sb="161" eb="162">
      <t>ソナ</t>
    </rPh>
    <rPh sb="164" eb="166">
      <t>キギョウ</t>
    </rPh>
    <rPh sb="166" eb="167">
      <t>サイ</t>
    </rPh>
    <rPh sb="168" eb="170">
      <t>ザンダカ</t>
    </rPh>
    <rPh sb="170" eb="172">
      <t>ゲンショウ</t>
    </rPh>
    <rPh sb="173" eb="174">
      <t>ヒ</t>
    </rPh>
    <rPh sb="175" eb="176">
      <t>ツヅ</t>
    </rPh>
    <rPh sb="177" eb="178">
      <t>ツト</t>
    </rPh>
    <rPh sb="180" eb="182">
      <t>ヒツヨウ</t>
    </rPh>
    <rPh sb="188" eb="190">
      <t>ケイヒ</t>
    </rPh>
    <rPh sb="190" eb="192">
      <t>カイシュウ</t>
    </rPh>
    <rPh sb="192" eb="193">
      <t>リツ</t>
    </rPh>
    <rPh sb="195" eb="198">
      <t>シュウエキテキ</t>
    </rPh>
    <rPh sb="198" eb="200">
      <t>シュウシ</t>
    </rPh>
    <rPh sb="200" eb="202">
      <t>ヒリツ</t>
    </rPh>
    <rPh sb="203" eb="205">
      <t>ドウヨウ</t>
    </rPh>
    <rPh sb="206" eb="207">
      <t>ウ</t>
    </rPh>
    <rPh sb="208" eb="209">
      <t>キ</t>
    </rPh>
    <rPh sb="210" eb="212">
      <t>ケッサン</t>
    </rPh>
    <rPh sb="212" eb="213">
      <t>トウ</t>
    </rPh>
    <rPh sb="216" eb="218">
      <t>オスイ</t>
    </rPh>
    <rPh sb="218" eb="220">
      <t>ショリ</t>
    </rPh>
    <rPh sb="229" eb="231">
      <t>カイシュウ</t>
    </rPh>
    <rPh sb="231" eb="232">
      <t>リツ</t>
    </rPh>
    <rPh sb="233" eb="235">
      <t>ジョウショウ</t>
    </rPh>
    <rPh sb="244" eb="246">
      <t>シタマワ</t>
    </rPh>
    <rPh sb="252" eb="253">
      <t>ヒ</t>
    </rPh>
    <rPh sb="254" eb="255">
      <t>ツヅ</t>
    </rPh>
    <rPh sb="256" eb="258">
      <t>ヒヨウ</t>
    </rPh>
    <rPh sb="259" eb="261">
      <t>ヨクセイ</t>
    </rPh>
    <rPh sb="262" eb="264">
      <t>シュウエキ</t>
    </rPh>
    <rPh sb="265" eb="267">
      <t>コウジョウ</t>
    </rPh>
    <rPh sb="268" eb="269">
      <t>ツト</t>
    </rPh>
    <rPh sb="271" eb="273">
      <t>ヒツヨウ</t>
    </rPh>
    <rPh sb="279" eb="281">
      <t>オスイ</t>
    </rPh>
    <rPh sb="281" eb="283">
      <t>ショリ</t>
    </rPh>
    <rPh sb="283" eb="285">
      <t>ゲンカ</t>
    </rPh>
    <rPh sb="287" eb="288">
      <t>ウ</t>
    </rPh>
    <rPh sb="289" eb="290">
      <t>キ</t>
    </rPh>
    <rPh sb="291" eb="293">
      <t>ケッサン</t>
    </rPh>
    <rPh sb="293" eb="294">
      <t>トウ</t>
    </rPh>
    <rPh sb="297" eb="299">
      <t>オスイ</t>
    </rPh>
    <rPh sb="299" eb="301">
      <t>ショリ</t>
    </rPh>
    <rPh sb="301" eb="302">
      <t>ヒ</t>
    </rPh>
    <rPh sb="303" eb="305">
      <t>ゲンショウ</t>
    </rPh>
    <rPh sb="310" eb="312">
      <t>オスイ</t>
    </rPh>
    <rPh sb="312" eb="314">
      <t>ショリ</t>
    </rPh>
    <rPh sb="314" eb="316">
      <t>ゲンカ</t>
    </rPh>
    <rPh sb="317" eb="319">
      <t>ゲンショウ</t>
    </rPh>
    <rPh sb="322" eb="324">
      <t>オスイ</t>
    </rPh>
    <rPh sb="324" eb="326">
      <t>ショリ</t>
    </rPh>
    <rPh sb="326" eb="328">
      <t>ゲンカ</t>
    </rPh>
    <rPh sb="329" eb="331">
      <t>ヨクセイ</t>
    </rPh>
    <rPh sb="332" eb="333">
      <t>ハカ</t>
    </rPh>
    <rPh sb="337" eb="340">
      <t>イタクリョウ</t>
    </rPh>
    <rPh sb="340" eb="341">
      <t>トウ</t>
    </rPh>
    <rPh sb="342" eb="345">
      <t>ケイジョウテキ</t>
    </rPh>
    <rPh sb="346" eb="348">
      <t>ヒヨウ</t>
    </rPh>
    <rPh sb="349" eb="351">
      <t>ミナオ</t>
    </rPh>
    <rPh sb="353" eb="354">
      <t>ト</t>
    </rPh>
    <rPh sb="355" eb="356">
      <t>ク</t>
    </rPh>
    <rPh sb="357" eb="359">
      <t>ヒツヨウ</t>
    </rPh>
    <rPh sb="365" eb="367">
      <t>シセツ</t>
    </rPh>
    <rPh sb="367" eb="369">
      <t>リヨウ</t>
    </rPh>
    <rPh sb="369" eb="370">
      <t>リツ</t>
    </rPh>
    <rPh sb="373" eb="375">
      <t>ガイトウ</t>
    </rPh>
    <rPh sb="380" eb="383">
      <t>スイセンカ</t>
    </rPh>
    <rPh sb="383" eb="384">
      <t>リツ</t>
    </rPh>
    <rPh sb="386" eb="388">
      <t>ルイジ</t>
    </rPh>
    <rPh sb="388" eb="390">
      <t>ダンタイ</t>
    </rPh>
    <rPh sb="391" eb="393">
      <t>ヒカク</t>
    </rPh>
    <rPh sb="395" eb="396">
      <t>タカ</t>
    </rPh>
    <rPh sb="397" eb="399">
      <t>スイジュン</t>
    </rPh>
    <rPh sb="408" eb="410">
      <t>メザ</t>
    </rPh>
    <rPh sb="412" eb="413">
      <t>サラ</t>
    </rPh>
    <rPh sb="415" eb="417">
      <t>フキュウ</t>
    </rPh>
    <rPh sb="417" eb="419">
      <t>ソクシン</t>
    </rPh>
    <rPh sb="420" eb="42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</si>
</sst>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80-4ADE-B70C-2C13047C1F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1980-4ADE-B70C-2C13047C1F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89.92</c:v>
                </c:pt>
                <c:pt idx="1">
                  <c:v>82.9</c:v>
                </c:pt>
                <c:pt idx="2">
                  <c:v>81.900000000000006</c:v>
                </c:pt>
                <c:pt idx="3">
                  <c:v>74.540000000000006</c:v>
                </c:pt>
                <c:pt idx="4">
                  <c:v>84.43</c:v>
                </c:pt>
              </c:numCache>
            </c:numRef>
          </c:val>
          <c:extLst>
            <c:ext xmlns:c16="http://schemas.microsoft.com/office/drawing/2014/chart" uri="{C3380CC4-5D6E-409C-BE32-E72D297353CC}">
              <c16:uniqueId val="{00000000-FC3F-4103-BDA8-AB526CECBE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F-4103-BDA8-AB526CECBE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D-4F6F-9B42-9313CABE4E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D-4F6F-9B42-9313CABE4E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95-43C7-B59A-2EA31E02D5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95-43C7-B59A-2EA31E02D5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CA-48F8-A12F-4E89FBFB82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CA-48F8-A12F-4E89FBFB82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97-46DB-86A3-F7FF535469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7-46DB-86A3-F7FF535469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723.55</c:v>
                </c:pt>
                <c:pt idx="1">
                  <c:v>617.57000000000005</c:v>
                </c:pt>
                <c:pt idx="2">
                  <c:v>537.62</c:v>
                </c:pt>
                <c:pt idx="3">
                  <c:v>585.02</c:v>
                </c:pt>
                <c:pt idx="4">
                  <c:v>588.58000000000004</c:v>
                </c:pt>
              </c:numCache>
            </c:numRef>
          </c:val>
          <c:extLst>
            <c:ext xmlns:c16="http://schemas.microsoft.com/office/drawing/2014/chart" uri="{C3380CC4-5D6E-409C-BE32-E72D297353CC}">
              <c16:uniqueId val="{00000000-00EA-4235-8781-AD2B4B073D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00EA-4235-8781-AD2B4B073D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75.44</c:v>
                </c:pt>
                <c:pt idx="1">
                  <c:v>75.59</c:v>
                </c:pt>
                <c:pt idx="2">
                  <c:v>77.89</c:v>
                </c:pt>
                <c:pt idx="3">
                  <c:v>73.94</c:v>
                </c:pt>
                <c:pt idx="4">
                  <c:v>88.75</c:v>
                </c:pt>
              </c:numCache>
            </c:numRef>
          </c:val>
          <c:extLst>
            <c:ext xmlns:c16="http://schemas.microsoft.com/office/drawing/2014/chart" uri="{C3380CC4-5D6E-409C-BE32-E72D297353CC}">
              <c16:uniqueId val="{00000000-5033-46D5-8761-3FF7CFADC8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5033-46D5-8761-3FF7CFADC8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243.78</c:v>
                </c:pt>
                <c:pt idx="1">
                  <c:v>241.97</c:v>
                </c:pt>
                <c:pt idx="2">
                  <c:v>238.65</c:v>
                </c:pt>
                <c:pt idx="3">
                  <c:v>248.09</c:v>
                </c:pt>
                <c:pt idx="4">
                  <c:v>206.34</c:v>
                </c:pt>
              </c:numCache>
            </c:numRef>
          </c:val>
          <c:extLst>
            <c:ext xmlns:c16="http://schemas.microsoft.com/office/drawing/2014/chart" uri="{C3380CC4-5D6E-409C-BE32-E72D297353CC}">
              <c16:uniqueId val="{00000000-9246-4D74-B021-441E882FA7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9246-4D74-B021-441E882FA7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76.83</c:v>
                </c:pt>
                <c:pt idx="1">
                  <c:v>77.040000000000006</c:v>
                </c:pt>
                <c:pt idx="2">
                  <c:v>76.790000000000006</c:v>
                </c:pt>
                <c:pt idx="3">
                  <c:v>78.36</c:v>
                </c:pt>
                <c:pt idx="4">
                  <c:v>0</c:v>
                </c:pt>
              </c:numCache>
            </c:numRef>
          </c:val>
          <c:extLst>
            <c:ext xmlns:c16="http://schemas.microsoft.com/office/drawing/2014/chart" uri="{C3380CC4-5D6E-409C-BE32-E72D297353CC}">
              <c16:uniqueId val="{00000000-2452-43E0-9031-3343BACBAD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2452-43E0-9031-3343BACBAD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94.78</c:v>
                </c:pt>
                <c:pt idx="1">
                  <c:v>94.74</c:v>
                </c:pt>
                <c:pt idx="2">
                  <c:v>95.86</c:v>
                </c:pt>
                <c:pt idx="3">
                  <c:v>96.1</c:v>
                </c:pt>
                <c:pt idx="4">
                  <c:v>96.49</c:v>
                </c:pt>
              </c:numCache>
            </c:numRef>
          </c:val>
          <c:extLst>
            <c:ext xmlns:c16="http://schemas.microsoft.com/office/drawing/2014/chart" uri="{C3380CC4-5D6E-409C-BE32-E72D297353CC}">
              <c16:uniqueId val="{00000000-BBD4-4DAE-8323-91164201D0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BBD4-4DAE-8323-91164201D0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52" zoomScale="70" zoomScaleNormal="7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多賀町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7621</v>
      </c>
      <c r="AM8" s="51"/>
      <c r="AN8" s="51"/>
      <c r="AO8" s="51"/>
      <c r="AP8" s="51"/>
      <c r="AQ8" s="51"/>
      <c r="AR8" s="51"/>
      <c r="AS8" s="51"/>
      <c r="AT8" s="46">
        <f>データ!T6</f>
        <v>135.77000000000001</v>
      </c>
      <c r="AU8" s="46"/>
      <c r="AV8" s="46"/>
      <c r="AW8" s="46"/>
      <c r="AX8" s="46"/>
      <c r="AY8" s="46"/>
      <c r="AZ8" s="46"/>
      <c r="BA8" s="46"/>
      <c r="BB8" s="46">
        <f>データ!U6</f>
        <v>56.13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65.7</v>
      </c>
      <c r="Q10" s="46"/>
      <c r="R10" s="46"/>
      <c r="S10" s="46"/>
      <c r="T10" s="46"/>
      <c r="U10" s="46"/>
      <c r="V10" s="46"/>
      <c r="W10" s="46">
        <f>データ!Q6</f>
        <v>82.98</v>
      </c>
      <c r="X10" s="46"/>
      <c r="Y10" s="46"/>
      <c r="Z10" s="46"/>
      <c r="AA10" s="46"/>
      <c r="AB10" s="46"/>
      <c r="AC10" s="46"/>
      <c r="AD10" s="51">
        <f>データ!R6</f>
        <v>2750</v>
      </c>
      <c r="AE10" s="51"/>
      <c r="AF10" s="51"/>
      <c r="AG10" s="51"/>
      <c r="AH10" s="51"/>
      <c r="AI10" s="51"/>
      <c r="AJ10" s="51"/>
      <c r="AK10" s="2"/>
      <c r="AL10" s="51">
        <f>データ!V6</f>
        <v>5010</v>
      </c>
      <c r="AM10" s="51"/>
      <c r="AN10" s="51"/>
      <c r="AO10" s="51"/>
      <c r="AP10" s="51"/>
      <c r="AQ10" s="51"/>
      <c r="AR10" s="51"/>
      <c r="AS10" s="51"/>
      <c r="AT10" s="46">
        <f>データ!W6</f>
        <v>2.14</v>
      </c>
      <c r="AU10" s="46"/>
      <c r="AV10" s="46"/>
      <c r="AW10" s="46"/>
      <c r="AX10" s="46"/>
      <c r="AY10" s="46"/>
      <c r="AZ10" s="46"/>
      <c r="BA10" s="46"/>
      <c r="BB10" s="46">
        <f>データ!X6</f>
        <v>2341.12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cNzFOSMYCfXBVpDxVh8jNB3PgjmvRgaLpLKGypoLEHO0RMQCxAkfgT4A+NF4EJHFDAkZqq80BQSmZklrKwElqw==" saltValue="pAGehR3LDdXPVvEp/MS/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254436</v>
      </c>
      <c r="D6" s="33">
        <f t="shared" si="3"/>
        <v>47</v>
      </c>
      <c r="E6" s="33">
        <f t="shared" si="3"/>
        <v>17</v>
      </c>
      <c r="F6" s="33">
        <f t="shared" si="3"/>
        <v>1</v>
      </c>
      <c r="G6" s="33">
        <f t="shared" si="3"/>
        <v>0</v>
      </c>
      <c r="H6" s="33" t="str">
        <f t="shared" si="3"/>
        <v>滋賀県　多賀町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65.7</v>
      </c>
      <c r="Q6" s="34">
        <f t="shared" si="3"/>
        <v>82.98</v>
      </c>
      <c r="R6" s="34">
        <f t="shared" si="3"/>
        <v>2750</v>
      </c>
      <c r="S6" s="34">
        <f t="shared" si="3"/>
        <v>7621</v>
      </c>
      <c r="T6" s="34">
        <f t="shared" si="3"/>
        <v>135.77000000000001</v>
      </c>
      <c r="U6" s="34">
        <f t="shared" si="3"/>
        <v>56.13</v>
      </c>
      <c r="V6" s="34">
        <f t="shared" si="3"/>
        <v>5010</v>
      </c>
      <c r="W6" s="34">
        <f t="shared" si="3"/>
        <v>2.14</v>
      </c>
      <c r="X6" s="34">
        <f t="shared" si="3"/>
        <v>2341.12</v>
      </c>
      <c r="Y6" s="35">
        <f>IF(Y7="",NA(),Y7)</f>
        <v>89.92</v>
      </c>
      <c r="Z6" s="35">
        <f t="shared" ref="Z6:AH6" si="4">IF(Z7="",NA(),Z7)</f>
        <v>82.9</v>
      </c>
      <c r="AA6" s="35">
        <f t="shared" si="4"/>
        <v>81.900000000000006</v>
      </c>
      <c r="AB6" s="35">
        <f t="shared" si="4"/>
        <v>74.540000000000006</v>
      </c>
      <c r="AC6" s="35">
        <f t="shared" si="4"/>
        <v>84.43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723.55</v>
      </c>
      <c r="BG6" s="35">
        <f t="shared" ref="BG6:BO6" si="7">IF(BG7="",NA(),BG7)</f>
        <v>617.57000000000005</v>
      </c>
      <c r="BH6" s="35">
        <f t="shared" si="7"/>
        <v>537.62</v>
      </c>
      <c r="BI6" s="35">
        <f t="shared" si="7"/>
        <v>585.02</v>
      </c>
      <c r="BJ6" s="35">
        <f t="shared" si="7"/>
        <v>588.58000000000004</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75.44</v>
      </c>
      <c r="BR6" s="35">
        <f t="shared" ref="BR6:BZ6" si="8">IF(BR7="",NA(),BR7)</f>
        <v>75.59</v>
      </c>
      <c r="BS6" s="35">
        <f t="shared" si="8"/>
        <v>77.89</v>
      </c>
      <c r="BT6" s="35">
        <f t="shared" si="8"/>
        <v>73.94</v>
      </c>
      <c r="BU6" s="35">
        <f t="shared" si="8"/>
        <v>88.75</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243.78</v>
      </c>
      <c r="CC6" s="35">
        <f t="shared" ref="CC6:CK6" si="9">IF(CC7="",NA(),CC7)</f>
        <v>241.97</v>
      </c>
      <c r="CD6" s="35">
        <f t="shared" si="9"/>
        <v>238.65</v>
      </c>
      <c r="CE6" s="35">
        <f t="shared" si="9"/>
        <v>248.09</v>
      </c>
      <c r="CF6" s="35">
        <f t="shared" si="9"/>
        <v>206.34</v>
      </c>
      <c r="CG6" s="35">
        <f t="shared" si="9"/>
        <v>250.84</v>
      </c>
      <c r="CH6" s="35">
        <f t="shared" si="9"/>
        <v>235.61</v>
      </c>
      <c r="CI6" s="35">
        <f t="shared" si="9"/>
        <v>216.21</v>
      </c>
      <c r="CJ6" s="35">
        <f t="shared" si="9"/>
        <v>220.31</v>
      </c>
      <c r="CK6" s="35">
        <f t="shared" si="9"/>
        <v>230.95</v>
      </c>
      <c r="CL6" s="34" t="str">
        <f>IF(CL7="","",IF(CL7="-","【-】","【"&amp;SUBSTITUTE(TEXT(CL7,"#,##0.00"),"-","△")&amp;"】"))</f>
        <v>【136.15】</v>
      </c>
      <c r="CM6" s="35">
        <f>IF(CM7="",NA(),CM7)</f>
        <v>76.83</v>
      </c>
      <c r="CN6" s="35">
        <f t="shared" ref="CN6:CV6" si="10">IF(CN7="",NA(),CN7)</f>
        <v>77.040000000000006</v>
      </c>
      <c r="CO6" s="35">
        <f t="shared" si="10"/>
        <v>76.790000000000006</v>
      </c>
      <c r="CP6" s="35">
        <f t="shared" si="10"/>
        <v>78.36</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94.78</v>
      </c>
      <c r="CY6" s="35">
        <f t="shared" ref="CY6:DG6" si="11">IF(CY7="",NA(),CY7)</f>
        <v>94.74</v>
      </c>
      <c r="CZ6" s="35">
        <f t="shared" si="11"/>
        <v>95.86</v>
      </c>
      <c r="DA6" s="35">
        <f t="shared" si="11"/>
        <v>96.1</v>
      </c>
      <c r="DB6" s="35">
        <f t="shared" si="11"/>
        <v>96.49</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254436</v>
      </c>
      <c r="D7" s="37">
        <v>47</v>
      </c>
      <c r="E7" s="37">
        <v>17</v>
      </c>
      <c r="F7" s="37">
        <v>1</v>
      </c>
      <c r="G7" s="37">
        <v>0</v>
      </c>
      <c r="H7" s="37" t="s">
        <v>98</v>
      </c>
      <c r="I7" s="37" t="s">
        <v>99</v>
      </c>
      <c r="J7" s="37" t="s">
        <v>100</v>
      </c>
      <c r="K7" s="37" t="s">
        <v>101</v>
      </c>
      <c r="L7" s="37" t="s">
        <v>102</v>
      </c>
      <c r="M7" s="37" t="s">
        <v>103</v>
      </c>
      <c r="N7" s="38" t="s">
        <v>104</v>
      </c>
      <c r="O7" s="38" t="s">
        <v>105</v>
      </c>
      <c r="P7" s="38">
        <v>65.7</v>
      </c>
      <c r="Q7" s="38">
        <v>82.98</v>
      </c>
      <c r="R7" s="38">
        <v>2750</v>
      </c>
      <c r="S7" s="38">
        <v>7621</v>
      </c>
      <c r="T7" s="38">
        <v>135.77000000000001</v>
      </c>
      <c r="U7" s="38">
        <v>56.13</v>
      </c>
      <c r="V7" s="38">
        <v>5010</v>
      </c>
      <c r="W7" s="38">
        <v>2.14</v>
      </c>
      <c r="X7" s="38">
        <v>2341.12</v>
      </c>
      <c r="Y7" s="38">
        <v>89.92</v>
      </c>
      <c r="Z7" s="38">
        <v>82.9</v>
      </c>
      <c r="AA7" s="38">
        <v>81.900000000000006</v>
      </c>
      <c r="AB7" s="38">
        <v>74.540000000000006</v>
      </c>
      <c r="AC7" s="38">
        <v>84.43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723.55</v>
      </c>
      <c r="BG7" s="38">
        <v>617.57000000000005</v>
      </c>
      <c r="BH7" s="38">
        <v>537.62</v>
      </c>
      <c r="BI7" s="38">
        <v>585.02</v>
      </c>
      <c r="BJ7" s="38">
        <v>588.58000000000004</v>
      </c>
      <c r="BK7" s="38">
        <v>1162.3599999999999</v>
      </c>
      <c r="BL7" s="38">
        <v>1047.6500000000001</v>
      </c>
      <c r="BM7" s="38">
        <v>1124.26</v>
      </c>
      <c r="BN7" s="38">
        <v>1048.23</v>
      </c>
      <c r="BO7" s="38">
        <v>1130.42</v>
      </c>
      <c r="BP7" s="38">
        <v>682.51</v>
      </c>
      <c r="BQ7" s="38">
        <v>75.44</v>
      </c>
      <c r="BR7" s="38">
        <v>75.59</v>
      </c>
      <c r="BS7" s="38">
        <v>77.89</v>
      </c>
      <c r="BT7" s="38">
        <v>73.94</v>
      </c>
      <c r="BU7" s="38">
        <v>88.75</v>
      </c>
      <c r="BV7" s="38">
        <v>68.209999999999994</v>
      </c>
      <c r="BW7" s="38">
        <v>74.040000000000006</v>
      </c>
      <c r="BX7" s="38">
        <v>80.58</v>
      </c>
      <c r="BY7" s="38">
        <v>78.92</v>
      </c>
      <c r="BZ7" s="38">
        <v>74.17</v>
      </c>
      <c r="CA7" s="38">
        <v>100.34</v>
      </c>
      <c r="CB7" s="38">
        <v>243.78</v>
      </c>
      <c r="CC7" s="38">
        <v>241.97</v>
      </c>
      <c r="CD7" s="38">
        <v>238.65</v>
      </c>
      <c r="CE7" s="38">
        <v>248.09</v>
      </c>
      <c r="CF7" s="38">
        <v>206.34</v>
      </c>
      <c r="CG7" s="38">
        <v>250.84</v>
      </c>
      <c r="CH7" s="38">
        <v>235.61</v>
      </c>
      <c r="CI7" s="38">
        <v>216.21</v>
      </c>
      <c r="CJ7" s="38">
        <v>220.31</v>
      </c>
      <c r="CK7" s="38">
        <v>230.95</v>
      </c>
      <c r="CL7" s="38">
        <v>136.15</v>
      </c>
      <c r="CM7" s="38">
        <v>76.83</v>
      </c>
      <c r="CN7" s="38">
        <v>77.040000000000006</v>
      </c>
      <c r="CO7" s="38">
        <v>76.790000000000006</v>
      </c>
      <c r="CP7" s="38">
        <v>78.36</v>
      </c>
      <c r="CQ7" s="38" t="s">
        <v>104</v>
      </c>
      <c r="CR7" s="38">
        <v>49.39</v>
      </c>
      <c r="CS7" s="38">
        <v>49.25</v>
      </c>
      <c r="CT7" s="38">
        <v>50.24</v>
      </c>
      <c r="CU7" s="38">
        <v>49.68</v>
      </c>
      <c r="CV7" s="38">
        <v>49.27</v>
      </c>
      <c r="CW7" s="38">
        <v>59.64</v>
      </c>
      <c r="CX7" s="38">
        <v>94.78</v>
      </c>
      <c r="CY7" s="38">
        <v>94.74</v>
      </c>
      <c r="CZ7" s="38">
        <v>95.86</v>
      </c>
      <c r="DA7" s="38">
        <v>96.1</v>
      </c>
      <c r="DB7" s="38">
        <v>96.49</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地域整備課</cp:lastModifiedBy>
  <cp:lastPrinted>2021-01-28T09:58:11Z</cp:lastPrinted>
  <dcterms:created xsi:type="dcterms:W3CDTF">2020-12-04T02:47:37Z</dcterms:created>
  <dcterms:modified xsi:type="dcterms:W3CDTF">2021-01-28T10:42:52Z</dcterms:modified>
  <cp:category/>
</cp:coreProperties>
</file>