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hiiki\Desktop\"/>
    </mc:Choice>
  </mc:AlternateContent>
  <workbookProtection workbookAlgorithmName="SHA-512" workbookHashValue="9tunp+nBPH54ZKiCtZ/Wx0OK5pWYu6nnRwbG1vHz82n9vB0ATFUi2FrkoHyHEfhFm09n+it9TTrWOd0+t99mKw==" workbookSaltValue="r/705RMySVgb4uiTuwRqg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<sst xmlns="http://schemas.openxmlformats.org/spreadsheetml/2006/main" count="228" uniqueCount="115">
  <si>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</si>
  <si>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</si>
  <si>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</si>
  <si>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</si>
  <si>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</si>
  <si>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</si>
  <si>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</si>
  <si>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</si>
  <si>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</si>
  <si>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</si>
  <si>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</si>
  <si>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</si>
  <si>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</si>
  <si>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</si>
  <si>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</si>
  <si>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</si>
  <si>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</si>
  <si>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</si>
  <si>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</si>
  <si>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</si>
  <si>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</si>
  <si>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</si>
  <si>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</si>
  <si>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</si>
  <si>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</si>
  <si>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</si>
  <si>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</si>
  <si>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</si>
  <si>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</si>
  <si>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</si>
  <si>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</si>
  <si>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</si>
  <si>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</si>
  <si>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</si>
  <si>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</si>
  <si>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</si>
  <si>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</si>
  <si>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</si>
  <si>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</si>
  <si>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</si>
  <si>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</si>
  <si>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</si>
  <si>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</si>
  <si>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</si>
  <si>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</si>
  <si>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</si>
  <si>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</si>
  <si>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</si>
  <si>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</si>
  <si>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</si>
  <si>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</si>
  <si>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</si>
  <si>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</si>
  <si>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</si>
  <si>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</si>
  <si>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</si>
  <si>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</si>
  <si>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</si>
  <si>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</si>
  <si>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</si>
  <si>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</si>
  <si>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</si>
  <si>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</si>
  <si>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</si>
  <si>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</si>
  <si>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</si>
  <si>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</si>
  <si>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</si>
  <si>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</si>
  <si>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</si>
  <si>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</si>
  <si>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</si>
  <si>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</si>
  <si>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</si>
  <si>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</si>
  <si>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</si>
  <si>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</si>
  <si>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</si>
  <si>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</si>
  <si>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</si>
  <si>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</si>
  <si>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</si>
  <si>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</si>
  <si>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</si>
  <si>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</si>
  <si>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</si>
  <si>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</si>
  <si>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</si>
  <si>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</si>
  <si>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</si>
  <si>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</si>
  <si>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</si>
  <si>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</si>
  <si>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</si>
  <si>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</si>
  <si>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</si>
  <si>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</si>
  <si>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</si>
  <si>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</si>
  <si>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</si>
  <si>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</si>
  <si>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</si>
  <si>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</si>
  <si>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</si>
  <si>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</si>
  <si>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</si>
  <si>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</si>
  <si>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</si>
  <si>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</si>
  <si>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</si>
  <si>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</si>
  <si>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</si>
  <si>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平成21年度以降の老朽管等の施設の更新により、起債発行額が大幅に上昇しており、今後据え置き期間の終了とともに元金償還額が大幅に増加し令和5年度にはピークに達する。今後は、老朽施設の更新等の規模を縮小し、平成29年度に作成した水道ビジョン、平成30年度に策定した経営戦略をもとに、計画的に更新を進めていけるようにする必要がある。
　また、平成29年4月から2段階目の料金改定により給水収益は増収したが、人口の減少や節水によりまだまだ安心できない状況である。今後は、水道料金未納者の更なる回収に努め、施設の統廃合・ダウンサイジング等の検討を考えていくことが必要である。</t>
    <phoneticPr fontId="4"/>
  </si>
  <si>
    <t>①有形固定資産減価償却率
 順次管路の布設替えを行っているため類似団体平均、全国平均と比較して低いが、法定耐用年数を迎える資産もあるため計画的に更新をしていく必要がある。
②管路経年化率
 平成30年度以降、増加していくことが予想されるので、計画的な管路の更新をしていく必要がある。
③管路更新率
 一度に更新時期がこないよう計画的に進めていく必要がある。</t>
    <rPh sb="51" eb="53">
      <t>ホウテイ</t>
    </rPh>
    <rPh sb="53" eb="55">
      <t>タイヨウ</t>
    </rPh>
    <rPh sb="55" eb="57">
      <t>ネンスウ</t>
    </rPh>
    <rPh sb="58" eb="59">
      <t>ムカ</t>
    </rPh>
    <rPh sb="61" eb="63">
      <t>シサン</t>
    </rPh>
    <rPh sb="68" eb="71">
      <t>ケイカクテキ</t>
    </rPh>
    <rPh sb="72" eb="74">
      <t>コウシン</t>
    </rPh>
    <rPh sb="79" eb="81">
      <t>ヒツヨウ</t>
    </rPh>
    <rPh sb="155" eb="157">
      <t>ジキ</t>
    </rPh>
    <phoneticPr fontId="4"/>
  </si>
  <si>
    <t xml:space="preserve">①経常収支比率
 一般会計の繰入金により黒字を維持できているが、施設更新に多額の費用を予定しているため、さらなる経費削減に努める必要がある。
②累積欠損金比率
　欠損金は生じていないことから健全な経営状況である。
③流動比率
 未払金が減少したことから流動負債が少なくなり、比率が上昇した。現金の流動資産も安定しており問題はない。
④企業債残高対給水収益比率
　平均値より高くなっているため、工事規模と借入のバランスについて検討していく必要がある。
⑤料金回収率
　料金改定により料金回収率は改善されてきたが依然として収益が低いため、経費削減や料金の見直し等を検討していく必要がある。
⑥給水原価
　平均値よりは下回っているものの、維持管理費の削減などが必要である。
⑦施設利用率
　平野部と山間部で二極化が進んでおり、現状を踏まえた施設改修を考える必要がある。
⑧有収率
　有収率が減少傾向にあるため、漏水対策や老朽管更新をしていく必要がある。
</t>
    <rPh sb="20" eb="22">
      <t>クロジ</t>
    </rPh>
    <rPh sb="23" eb="25">
      <t>イジ</t>
    </rPh>
    <rPh sb="32" eb="34">
      <t>シセツ</t>
    </rPh>
    <rPh sb="34" eb="36">
      <t>コウシン</t>
    </rPh>
    <rPh sb="37" eb="39">
      <t>タガク</t>
    </rPh>
    <rPh sb="40" eb="42">
      <t>ヒヨウ</t>
    </rPh>
    <rPh sb="43" eb="45">
      <t>ヨテイ</t>
    </rPh>
    <rPh sb="56" eb="58">
      <t>ケイヒ</t>
    </rPh>
    <rPh sb="58" eb="60">
      <t>サクゲン</t>
    </rPh>
    <rPh sb="61" eb="62">
      <t>ツト</t>
    </rPh>
    <rPh sb="64" eb="66">
      <t>ヒツヨウ</t>
    </rPh>
    <rPh sb="95" eb="97">
      <t>ケンゼン</t>
    </rPh>
    <rPh sb="98" eb="100">
      <t>ケイエイ</t>
    </rPh>
    <rPh sb="100" eb="102">
      <t>ジョウキョウ</t>
    </rPh>
    <rPh sb="114" eb="117">
      <t>ミバライキン</t>
    </rPh>
    <rPh sb="118" eb="120">
      <t>ゲンショウ</t>
    </rPh>
    <rPh sb="126" eb="128">
      <t>リュウドウ</t>
    </rPh>
    <rPh sb="128" eb="130">
      <t>フサイ</t>
    </rPh>
    <rPh sb="131" eb="132">
      <t>スク</t>
    </rPh>
    <rPh sb="137" eb="139">
      <t>ヒリツ</t>
    </rPh>
    <rPh sb="140" eb="142">
      <t>ジョウショウ</t>
    </rPh>
    <rPh sb="145" eb="147">
      <t>ゲンキン</t>
    </rPh>
    <rPh sb="148" eb="150">
      <t>リュウドウ</t>
    </rPh>
    <rPh sb="150" eb="152">
      <t>シサン</t>
    </rPh>
    <rPh sb="153" eb="155">
      <t>アンテイ</t>
    </rPh>
    <rPh sb="159" eb="161">
      <t>モンダイ</t>
    </rPh>
    <rPh sb="181" eb="183">
      <t>ヘイキン</t>
    </rPh>
    <rPh sb="183" eb="184">
      <t>アタイ</t>
    </rPh>
    <rPh sb="186" eb="187">
      <t>タカ</t>
    </rPh>
    <rPh sb="196" eb="198">
      <t>コウジ</t>
    </rPh>
    <rPh sb="198" eb="200">
      <t>キボ</t>
    </rPh>
    <rPh sb="201" eb="203">
      <t>カリイレ</t>
    </rPh>
    <rPh sb="212" eb="214">
      <t>ケントウ</t>
    </rPh>
    <rPh sb="218" eb="220">
      <t>ヒツヨウ</t>
    </rPh>
    <rPh sb="233" eb="235">
      <t>リョウキン</t>
    </rPh>
    <rPh sb="235" eb="237">
      <t>カイテイ</t>
    </rPh>
    <rPh sb="240" eb="242">
      <t>リョウキン</t>
    </rPh>
    <rPh sb="242" eb="244">
      <t>カイシュウ</t>
    </rPh>
    <rPh sb="244" eb="245">
      <t>リツ</t>
    </rPh>
    <rPh sb="246" eb="248">
      <t>カイゼン</t>
    </rPh>
    <rPh sb="254" eb="256">
      <t>イゼン</t>
    </rPh>
    <rPh sb="259" eb="261">
      <t>シュウエキ</t>
    </rPh>
    <rPh sb="262" eb="263">
      <t>ヒク</t>
    </rPh>
    <rPh sb="267" eb="269">
      <t>ケイヒ</t>
    </rPh>
    <rPh sb="269" eb="271">
      <t>サクゲン</t>
    </rPh>
    <rPh sb="272" eb="274">
      <t>リョウキン</t>
    </rPh>
    <rPh sb="275" eb="277">
      <t>ミナオ</t>
    </rPh>
    <rPh sb="278" eb="279">
      <t>トウ</t>
    </rPh>
    <rPh sb="280" eb="282">
      <t>ケントウ</t>
    </rPh>
    <rPh sb="286" eb="288">
      <t>ヒツヨウ</t>
    </rPh>
    <rPh sb="300" eb="303">
      <t>ヘイキンチ</t>
    </rPh>
    <rPh sb="306" eb="308">
      <t>シタマワ</t>
    </rPh>
    <rPh sb="316" eb="318">
      <t>イジ</t>
    </rPh>
    <rPh sb="318" eb="320">
      <t>カンリ</t>
    </rPh>
    <rPh sb="342" eb="345">
      <t>ヘイヤブ</t>
    </rPh>
    <rPh sb="350" eb="353">
      <t>ニキョクカ</t>
    </rPh>
    <rPh sb="354" eb="355">
      <t>スス</t>
    </rPh>
    <rPh sb="360" eb="362">
      <t>ゲンジョウ</t>
    </rPh>
    <rPh sb="363" eb="364">
      <t>フ</t>
    </rPh>
    <rPh sb="367" eb="369">
      <t>シセツ</t>
    </rPh>
    <rPh sb="369" eb="371">
      <t>カイシュウ</t>
    </rPh>
    <rPh sb="372" eb="373">
      <t>カンガ</t>
    </rPh>
    <rPh sb="375" eb="377">
      <t>ヒツヨウ</t>
    </rPh>
    <rPh sb="388" eb="390">
      <t>ユウシュウ</t>
    </rPh>
    <rPh sb="390" eb="391">
      <t>リツ</t>
    </rPh>
    <rPh sb="392" eb="394">
      <t>ゲンショウ</t>
    </rPh>
    <rPh sb="394" eb="396">
      <t>ケイコウ</t>
    </rPh>
    <rPh sb="402" eb="404">
      <t>ロウスイ</t>
    </rPh>
    <rPh sb="404" eb="406">
      <t>タイサク</t>
    </rPh>
    <rPh sb="407" eb="409">
      <t>ロウキュウ</t>
    </rPh>
    <rPh sb="409" eb="410">
      <t>カン</t>
    </rPh>
    <rPh sb="410" eb="412">
      <t>コウシン</t>
    </rPh>
    <rPh sb="417" eb="4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</si>
</sst>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0.17</c:v>
                </c:pt>
                <c:pt idx="1">
                  <c:v>7.0000000000000007E-2</c:v>
                </c:pt>
                <c:pt idx="2">
                  <c:v>1.1100000000000001</c:v>
                </c:pt>
                <c:pt idx="3">
                  <c:v>0.49</c:v>
                </c:pt>
                <c:pt idx="4">
                  <c:v>0.96</c:v>
                </c:pt>
              </c:numCache>
            </c:numRef>
          </c:val>
          <c:extLst xmlns:c16r2="http://schemas.microsoft.com/office/drawing/2015/06/chart">
            <c:ext xmlns:c16="http://schemas.microsoft.com/office/drawing/2014/chart" uri="{C3380CC4-5D6E-409C-BE32-E72D297353CC}">
              <c16:uniqueId val="{00000000-6989-4FEB-AAEC-F09C566DAEEE}"/>
            </c:ext>
          </c:extLst>
        </c:ser>
        <c:dLbls>
          <c:showLegendKey val="0"/>
          <c:showVal val="0"/>
          <c:showCatName val="0"/>
          <c:showSerName val="0"/>
          <c:showPercent val="0"/>
          <c:showBubbleSize val="0"/>
        </c:dLbls>
        <c:gapWidth val="150"/>
        <c:axId val="276385088"/>
        <c:axId val="27638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6989-4FEB-AAEC-F09C566DAEEE}"/>
            </c:ext>
          </c:extLst>
        </c:ser>
        <c:dLbls>
          <c:showLegendKey val="0"/>
          <c:showVal val="0"/>
          <c:showCatName val="0"/>
          <c:showSerName val="0"/>
          <c:showPercent val="0"/>
          <c:showBubbleSize val="0"/>
        </c:dLbls>
        <c:marker val="1"/>
        <c:smooth val="0"/>
        <c:axId val="276385088"/>
        <c:axId val="276385480"/>
      </c:lineChart>
      <c:dateAx>
        <c:axId val="276385088"/>
        <c:scaling>
          <c:orientation val="minMax"/>
        </c:scaling>
        <c:delete val="1"/>
        <c:axPos val="b"/>
        <c:numFmt formatCode="&quot;H&quot;yy" sourceLinked="1"/>
        <c:majorTickMark val="none"/>
        <c:minorTickMark val="none"/>
        <c:tickLblPos val="none"/>
        <c:crossAx val="276385480"/>
        <c:crosses val="autoZero"/>
        <c:auto val="1"/>
        <c:lblOffset val="100"/>
        <c:baseTimeUnit val="years"/>
      </c:dateAx>
      <c:valAx>
        <c:axId val="27638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63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55.44</c:v>
                </c:pt>
                <c:pt idx="1">
                  <c:v>53.78</c:v>
                </c:pt>
                <c:pt idx="2">
                  <c:v>56.66</c:v>
                </c:pt>
                <c:pt idx="3">
                  <c:v>55.85</c:v>
                </c:pt>
                <c:pt idx="4">
                  <c:v>57.8</c:v>
                </c:pt>
              </c:numCache>
            </c:numRef>
          </c:val>
          <c:extLst xmlns:c16r2="http://schemas.microsoft.com/office/drawing/2015/06/chart">
            <c:ext xmlns:c16="http://schemas.microsoft.com/office/drawing/2014/chart" uri="{C3380CC4-5D6E-409C-BE32-E72D297353CC}">
              <c16:uniqueId val="{00000000-E307-441F-995E-16C06288FDEB}"/>
            </c:ext>
          </c:extLst>
        </c:ser>
        <c:dLbls>
          <c:showLegendKey val="0"/>
          <c:showVal val="0"/>
          <c:showCatName val="0"/>
          <c:showSerName val="0"/>
          <c:showPercent val="0"/>
          <c:showBubbleSize val="0"/>
        </c:dLbls>
        <c:gapWidth val="150"/>
        <c:axId val="335176632"/>
        <c:axId val="3351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E307-441F-995E-16C06288FDEB}"/>
            </c:ext>
          </c:extLst>
        </c:ser>
        <c:dLbls>
          <c:showLegendKey val="0"/>
          <c:showVal val="0"/>
          <c:showCatName val="0"/>
          <c:showSerName val="0"/>
          <c:showPercent val="0"/>
          <c:showBubbleSize val="0"/>
        </c:dLbls>
        <c:marker val="1"/>
        <c:smooth val="0"/>
        <c:axId val="335176632"/>
        <c:axId val="335175456"/>
      </c:lineChart>
      <c:dateAx>
        <c:axId val="335176632"/>
        <c:scaling>
          <c:orientation val="minMax"/>
        </c:scaling>
        <c:delete val="1"/>
        <c:axPos val="b"/>
        <c:numFmt formatCode="&quot;H&quot;yy" sourceLinked="1"/>
        <c:majorTickMark val="none"/>
        <c:minorTickMark val="none"/>
        <c:tickLblPos val="none"/>
        <c:crossAx val="335175456"/>
        <c:crosses val="autoZero"/>
        <c:auto val="1"/>
        <c:lblOffset val="100"/>
        <c:baseTimeUnit val="years"/>
      </c:dateAx>
      <c:valAx>
        <c:axId val="3351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17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89.74</c:v>
                </c:pt>
                <c:pt idx="1">
                  <c:v>89.46</c:v>
                </c:pt>
                <c:pt idx="2">
                  <c:v>86.18</c:v>
                </c:pt>
                <c:pt idx="3">
                  <c:v>87.5</c:v>
                </c:pt>
                <c:pt idx="4">
                  <c:v>85.4</c:v>
                </c:pt>
              </c:numCache>
            </c:numRef>
          </c:val>
          <c:extLst xmlns:c16r2="http://schemas.microsoft.com/office/drawing/2015/06/chart">
            <c:ext xmlns:c16="http://schemas.microsoft.com/office/drawing/2014/chart" uri="{C3380CC4-5D6E-409C-BE32-E72D297353CC}">
              <c16:uniqueId val="{00000000-E8DC-4E1A-A8F9-7354EE242907}"/>
            </c:ext>
          </c:extLst>
        </c:ser>
        <c:dLbls>
          <c:showLegendKey val="0"/>
          <c:showVal val="0"/>
          <c:showCatName val="0"/>
          <c:showSerName val="0"/>
          <c:showPercent val="0"/>
          <c:showBubbleSize val="0"/>
        </c:dLbls>
        <c:gapWidth val="150"/>
        <c:axId val="335177416"/>
        <c:axId val="33517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E8DC-4E1A-A8F9-7354EE242907}"/>
            </c:ext>
          </c:extLst>
        </c:ser>
        <c:dLbls>
          <c:showLegendKey val="0"/>
          <c:showVal val="0"/>
          <c:showCatName val="0"/>
          <c:showSerName val="0"/>
          <c:showPercent val="0"/>
          <c:showBubbleSize val="0"/>
        </c:dLbls>
        <c:marker val="1"/>
        <c:smooth val="0"/>
        <c:axId val="335177416"/>
        <c:axId val="335178200"/>
      </c:lineChart>
      <c:dateAx>
        <c:axId val="335177416"/>
        <c:scaling>
          <c:orientation val="minMax"/>
        </c:scaling>
        <c:delete val="1"/>
        <c:axPos val="b"/>
        <c:numFmt formatCode="&quot;H&quot;yy" sourceLinked="1"/>
        <c:majorTickMark val="none"/>
        <c:minorTickMark val="none"/>
        <c:tickLblPos val="none"/>
        <c:crossAx val="335178200"/>
        <c:crosses val="autoZero"/>
        <c:auto val="1"/>
        <c:lblOffset val="100"/>
        <c:baseTimeUnit val="years"/>
      </c:dateAx>
      <c:valAx>
        <c:axId val="33517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17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101.85</c:v>
                </c:pt>
                <c:pt idx="1">
                  <c:v>101.38</c:v>
                </c:pt>
                <c:pt idx="2">
                  <c:v>105.97</c:v>
                </c:pt>
                <c:pt idx="3">
                  <c:v>99.64</c:v>
                </c:pt>
                <c:pt idx="4">
                  <c:v>115.42</c:v>
                </c:pt>
              </c:numCache>
            </c:numRef>
          </c:val>
          <c:extLst xmlns:c16r2="http://schemas.microsoft.com/office/drawing/2015/06/chart">
            <c:ext xmlns:c16="http://schemas.microsoft.com/office/drawing/2014/chart" uri="{C3380CC4-5D6E-409C-BE32-E72D297353CC}">
              <c16:uniqueId val="{00000000-47D2-4EE5-BEC4-C06F6849E3A3}"/>
            </c:ext>
          </c:extLst>
        </c:ser>
        <c:dLbls>
          <c:showLegendKey val="0"/>
          <c:showVal val="0"/>
          <c:showCatName val="0"/>
          <c:showSerName val="0"/>
          <c:showPercent val="0"/>
          <c:showBubbleSize val="0"/>
        </c:dLbls>
        <c:gapWidth val="150"/>
        <c:axId val="276386264"/>
        <c:axId val="27638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47D2-4EE5-BEC4-C06F6849E3A3}"/>
            </c:ext>
          </c:extLst>
        </c:ser>
        <c:dLbls>
          <c:showLegendKey val="0"/>
          <c:showVal val="0"/>
          <c:showCatName val="0"/>
          <c:showSerName val="0"/>
          <c:showPercent val="0"/>
          <c:showBubbleSize val="0"/>
        </c:dLbls>
        <c:marker val="1"/>
        <c:smooth val="0"/>
        <c:axId val="276386264"/>
        <c:axId val="276388224"/>
      </c:lineChart>
      <c:dateAx>
        <c:axId val="276386264"/>
        <c:scaling>
          <c:orientation val="minMax"/>
        </c:scaling>
        <c:delete val="1"/>
        <c:axPos val="b"/>
        <c:numFmt formatCode="&quot;H&quot;yy" sourceLinked="1"/>
        <c:majorTickMark val="none"/>
        <c:minorTickMark val="none"/>
        <c:tickLblPos val="none"/>
        <c:crossAx val="276388224"/>
        <c:crosses val="autoZero"/>
        <c:auto val="1"/>
        <c:lblOffset val="100"/>
        <c:baseTimeUnit val="years"/>
      </c:dateAx>
      <c:valAx>
        <c:axId val="27638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638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32.159999999999997</c:v>
                </c:pt>
                <c:pt idx="1">
                  <c:v>32.700000000000003</c:v>
                </c:pt>
                <c:pt idx="2">
                  <c:v>28.23</c:v>
                </c:pt>
                <c:pt idx="3">
                  <c:v>29.42</c:v>
                </c:pt>
                <c:pt idx="4">
                  <c:v>31.28</c:v>
                </c:pt>
              </c:numCache>
            </c:numRef>
          </c:val>
          <c:extLst xmlns:c16r2="http://schemas.microsoft.com/office/drawing/2015/06/chart">
            <c:ext xmlns:c16="http://schemas.microsoft.com/office/drawing/2014/chart" uri="{C3380CC4-5D6E-409C-BE32-E72D297353CC}">
              <c16:uniqueId val="{00000000-3D9D-483F-9B86-8364362A7F6E}"/>
            </c:ext>
          </c:extLst>
        </c:ser>
        <c:dLbls>
          <c:showLegendKey val="0"/>
          <c:showVal val="0"/>
          <c:showCatName val="0"/>
          <c:showSerName val="0"/>
          <c:showPercent val="0"/>
          <c:showBubbleSize val="0"/>
        </c:dLbls>
        <c:gapWidth val="150"/>
        <c:axId val="334737776"/>
        <c:axId val="33473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3D9D-483F-9B86-8364362A7F6E}"/>
            </c:ext>
          </c:extLst>
        </c:ser>
        <c:dLbls>
          <c:showLegendKey val="0"/>
          <c:showVal val="0"/>
          <c:showCatName val="0"/>
          <c:showSerName val="0"/>
          <c:showPercent val="0"/>
          <c:showBubbleSize val="0"/>
        </c:dLbls>
        <c:marker val="1"/>
        <c:smooth val="0"/>
        <c:axId val="334737776"/>
        <c:axId val="334736992"/>
      </c:lineChart>
      <c:dateAx>
        <c:axId val="334737776"/>
        <c:scaling>
          <c:orientation val="minMax"/>
        </c:scaling>
        <c:delete val="1"/>
        <c:axPos val="b"/>
        <c:numFmt formatCode="&quot;H&quot;yy" sourceLinked="1"/>
        <c:majorTickMark val="none"/>
        <c:minorTickMark val="none"/>
        <c:tickLblPos val="none"/>
        <c:crossAx val="334736992"/>
        <c:crosses val="autoZero"/>
        <c:auto val="1"/>
        <c:lblOffset val="100"/>
        <c:baseTimeUnit val="years"/>
      </c:dateAx>
      <c:valAx>
        <c:axId val="3347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73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9.68</c:v>
                </c:pt>
                <c:pt idx="1">
                  <c:v>8.83</c:v>
                </c:pt>
                <c:pt idx="2">
                  <c:v>8.2200000000000006</c:v>
                </c:pt>
                <c:pt idx="3">
                  <c:v>10.47</c:v>
                </c:pt>
                <c:pt idx="4">
                  <c:v>10.36</c:v>
                </c:pt>
              </c:numCache>
            </c:numRef>
          </c:val>
          <c:extLst xmlns:c16r2="http://schemas.microsoft.com/office/drawing/2015/06/chart">
            <c:ext xmlns:c16="http://schemas.microsoft.com/office/drawing/2014/chart" uri="{C3380CC4-5D6E-409C-BE32-E72D297353CC}">
              <c16:uniqueId val="{00000000-7885-40C8-B072-3D00EA9749F3}"/>
            </c:ext>
          </c:extLst>
        </c:ser>
        <c:dLbls>
          <c:showLegendKey val="0"/>
          <c:showVal val="0"/>
          <c:showCatName val="0"/>
          <c:showSerName val="0"/>
          <c:showPercent val="0"/>
          <c:showBubbleSize val="0"/>
        </c:dLbls>
        <c:gapWidth val="150"/>
        <c:axId val="334736600"/>
        <c:axId val="33473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7885-40C8-B072-3D00EA9749F3}"/>
            </c:ext>
          </c:extLst>
        </c:ser>
        <c:dLbls>
          <c:showLegendKey val="0"/>
          <c:showVal val="0"/>
          <c:showCatName val="0"/>
          <c:showSerName val="0"/>
          <c:showPercent val="0"/>
          <c:showBubbleSize val="0"/>
        </c:dLbls>
        <c:marker val="1"/>
        <c:smooth val="0"/>
        <c:axId val="334736600"/>
        <c:axId val="334732288"/>
      </c:lineChart>
      <c:dateAx>
        <c:axId val="334736600"/>
        <c:scaling>
          <c:orientation val="minMax"/>
        </c:scaling>
        <c:delete val="1"/>
        <c:axPos val="b"/>
        <c:numFmt formatCode="&quot;H&quot;yy" sourceLinked="1"/>
        <c:majorTickMark val="none"/>
        <c:minorTickMark val="none"/>
        <c:tickLblPos val="none"/>
        <c:crossAx val="334732288"/>
        <c:crosses val="autoZero"/>
        <c:auto val="1"/>
        <c:lblOffset val="100"/>
        <c:baseTimeUnit val="years"/>
      </c:dateAx>
      <c:valAx>
        <c:axId val="33473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73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B8-4BF8-8A46-7C68D9CA7572}"/>
            </c:ext>
          </c:extLst>
        </c:ser>
        <c:dLbls>
          <c:showLegendKey val="0"/>
          <c:showVal val="0"/>
          <c:showCatName val="0"/>
          <c:showSerName val="0"/>
          <c:showPercent val="0"/>
          <c:showBubbleSize val="0"/>
        </c:dLbls>
        <c:gapWidth val="150"/>
        <c:axId val="334733856"/>
        <c:axId val="33473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A2B8-4BF8-8A46-7C68D9CA7572}"/>
            </c:ext>
          </c:extLst>
        </c:ser>
        <c:dLbls>
          <c:showLegendKey val="0"/>
          <c:showVal val="0"/>
          <c:showCatName val="0"/>
          <c:showSerName val="0"/>
          <c:showPercent val="0"/>
          <c:showBubbleSize val="0"/>
        </c:dLbls>
        <c:marker val="1"/>
        <c:smooth val="0"/>
        <c:axId val="334733856"/>
        <c:axId val="334731504"/>
      </c:lineChart>
      <c:dateAx>
        <c:axId val="334733856"/>
        <c:scaling>
          <c:orientation val="minMax"/>
        </c:scaling>
        <c:delete val="1"/>
        <c:axPos val="b"/>
        <c:numFmt formatCode="&quot;H&quot;yy" sourceLinked="1"/>
        <c:majorTickMark val="none"/>
        <c:minorTickMark val="none"/>
        <c:tickLblPos val="none"/>
        <c:crossAx val="334731504"/>
        <c:crosses val="autoZero"/>
        <c:auto val="1"/>
        <c:lblOffset val="100"/>
        <c:baseTimeUnit val="years"/>
      </c:dateAx>
      <c:valAx>
        <c:axId val="334731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7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392.24</c:v>
                </c:pt>
                <c:pt idx="1">
                  <c:v>489.24</c:v>
                </c:pt>
                <c:pt idx="2">
                  <c:v>371.35</c:v>
                </c:pt>
                <c:pt idx="3">
                  <c:v>325.27999999999997</c:v>
                </c:pt>
                <c:pt idx="4">
                  <c:v>419.13</c:v>
                </c:pt>
              </c:numCache>
            </c:numRef>
          </c:val>
          <c:extLst xmlns:c16r2="http://schemas.microsoft.com/office/drawing/2015/06/chart">
            <c:ext xmlns:c16="http://schemas.microsoft.com/office/drawing/2014/chart" uri="{C3380CC4-5D6E-409C-BE32-E72D297353CC}">
              <c16:uniqueId val="{00000000-42B4-4FA8-8905-2E3626CB31FE}"/>
            </c:ext>
          </c:extLst>
        </c:ser>
        <c:dLbls>
          <c:showLegendKey val="0"/>
          <c:showVal val="0"/>
          <c:showCatName val="0"/>
          <c:showSerName val="0"/>
          <c:showPercent val="0"/>
          <c:showBubbleSize val="0"/>
        </c:dLbls>
        <c:gapWidth val="150"/>
        <c:axId val="334733072"/>
        <c:axId val="33473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42B4-4FA8-8905-2E3626CB31FE}"/>
            </c:ext>
          </c:extLst>
        </c:ser>
        <c:dLbls>
          <c:showLegendKey val="0"/>
          <c:showVal val="0"/>
          <c:showCatName val="0"/>
          <c:showSerName val="0"/>
          <c:showPercent val="0"/>
          <c:showBubbleSize val="0"/>
        </c:dLbls>
        <c:marker val="1"/>
        <c:smooth val="0"/>
        <c:axId val="334733072"/>
        <c:axId val="334733464"/>
      </c:lineChart>
      <c:dateAx>
        <c:axId val="334733072"/>
        <c:scaling>
          <c:orientation val="minMax"/>
        </c:scaling>
        <c:delete val="1"/>
        <c:axPos val="b"/>
        <c:numFmt formatCode="&quot;H&quot;yy" sourceLinked="1"/>
        <c:majorTickMark val="none"/>
        <c:minorTickMark val="none"/>
        <c:tickLblPos val="none"/>
        <c:crossAx val="334733464"/>
        <c:crosses val="autoZero"/>
        <c:auto val="1"/>
        <c:lblOffset val="100"/>
        <c:baseTimeUnit val="years"/>
      </c:dateAx>
      <c:valAx>
        <c:axId val="334733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73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1226.8499999999999</c:v>
                </c:pt>
                <c:pt idx="1">
                  <c:v>1334.56</c:v>
                </c:pt>
                <c:pt idx="2">
                  <c:v>1210.6400000000001</c:v>
                </c:pt>
                <c:pt idx="3">
                  <c:v>1189.4100000000001</c:v>
                </c:pt>
                <c:pt idx="4">
                  <c:v>1152.1099999999999</c:v>
                </c:pt>
              </c:numCache>
            </c:numRef>
          </c:val>
          <c:extLst xmlns:c16r2="http://schemas.microsoft.com/office/drawing/2015/06/chart">
            <c:ext xmlns:c16="http://schemas.microsoft.com/office/drawing/2014/chart" uri="{C3380CC4-5D6E-409C-BE32-E72D297353CC}">
              <c16:uniqueId val="{00000000-305C-4FB8-961E-64CDFFFCE511}"/>
            </c:ext>
          </c:extLst>
        </c:ser>
        <c:dLbls>
          <c:showLegendKey val="0"/>
          <c:showVal val="0"/>
          <c:showCatName val="0"/>
          <c:showSerName val="0"/>
          <c:showPercent val="0"/>
          <c:showBubbleSize val="0"/>
        </c:dLbls>
        <c:gapWidth val="150"/>
        <c:axId val="334735032"/>
        <c:axId val="334735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305C-4FB8-961E-64CDFFFCE511}"/>
            </c:ext>
          </c:extLst>
        </c:ser>
        <c:dLbls>
          <c:showLegendKey val="0"/>
          <c:showVal val="0"/>
          <c:showCatName val="0"/>
          <c:showSerName val="0"/>
          <c:showPercent val="0"/>
          <c:showBubbleSize val="0"/>
        </c:dLbls>
        <c:marker val="1"/>
        <c:smooth val="0"/>
        <c:axId val="334735032"/>
        <c:axId val="334735816"/>
      </c:lineChart>
      <c:dateAx>
        <c:axId val="334735032"/>
        <c:scaling>
          <c:orientation val="minMax"/>
        </c:scaling>
        <c:delete val="1"/>
        <c:axPos val="b"/>
        <c:numFmt formatCode="&quot;H&quot;yy" sourceLinked="1"/>
        <c:majorTickMark val="none"/>
        <c:minorTickMark val="none"/>
        <c:tickLblPos val="none"/>
        <c:crossAx val="334735816"/>
        <c:crosses val="autoZero"/>
        <c:auto val="1"/>
        <c:lblOffset val="100"/>
        <c:baseTimeUnit val="years"/>
      </c:dateAx>
      <c:valAx>
        <c:axId val="334735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73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83.65</c:v>
                </c:pt>
                <c:pt idx="1">
                  <c:v>78.010000000000005</c:v>
                </c:pt>
                <c:pt idx="2">
                  <c:v>93.49</c:v>
                </c:pt>
                <c:pt idx="3">
                  <c:v>83.45</c:v>
                </c:pt>
                <c:pt idx="4">
                  <c:v>89.47</c:v>
                </c:pt>
              </c:numCache>
            </c:numRef>
          </c:val>
          <c:extLst xmlns:c16r2="http://schemas.microsoft.com/office/drawing/2015/06/chart">
            <c:ext xmlns:c16="http://schemas.microsoft.com/office/drawing/2014/chart" uri="{C3380CC4-5D6E-409C-BE32-E72D297353CC}">
              <c16:uniqueId val="{00000000-342B-42E8-9D2B-0293D5BAD3DF}"/>
            </c:ext>
          </c:extLst>
        </c:ser>
        <c:dLbls>
          <c:showLegendKey val="0"/>
          <c:showVal val="0"/>
          <c:showCatName val="0"/>
          <c:showSerName val="0"/>
          <c:showPercent val="0"/>
          <c:showBubbleSize val="0"/>
        </c:dLbls>
        <c:gapWidth val="150"/>
        <c:axId val="335173888"/>
        <c:axId val="33517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342B-42E8-9D2B-0293D5BAD3DF}"/>
            </c:ext>
          </c:extLst>
        </c:ser>
        <c:dLbls>
          <c:showLegendKey val="0"/>
          <c:showVal val="0"/>
          <c:showCatName val="0"/>
          <c:showSerName val="0"/>
          <c:showPercent val="0"/>
          <c:showBubbleSize val="0"/>
        </c:dLbls>
        <c:marker val="1"/>
        <c:smooth val="0"/>
        <c:axId val="335173888"/>
        <c:axId val="335177808"/>
      </c:lineChart>
      <c:dateAx>
        <c:axId val="335173888"/>
        <c:scaling>
          <c:orientation val="minMax"/>
        </c:scaling>
        <c:delete val="1"/>
        <c:axPos val="b"/>
        <c:numFmt formatCode="&quot;H&quot;yy" sourceLinked="1"/>
        <c:majorTickMark val="none"/>
        <c:minorTickMark val="none"/>
        <c:tickLblPos val="none"/>
        <c:crossAx val="335177808"/>
        <c:crosses val="autoZero"/>
        <c:auto val="1"/>
        <c:lblOffset val="100"/>
        <c:baseTimeUnit val="years"/>
      </c:dateAx>
      <c:valAx>
        <c:axId val="33517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1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192.5</c:v>
                </c:pt>
                <c:pt idx="1">
                  <c:v>206.54</c:v>
                </c:pt>
                <c:pt idx="2">
                  <c:v>188.37</c:v>
                </c:pt>
                <c:pt idx="3">
                  <c:v>211.23</c:v>
                </c:pt>
                <c:pt idx="4">
                  <c:v>197.03</c:v>
                </c:pt>
              </c:numCache>
            </c:numRef>
          </c:val>
          <c:extLst xmlns:c16r2="http://schemas.microsoft.com/office/drawing/2015/06/chart">
            <c:ext xmlns:c16="http://schemas.microsoft.com/office/drawing/2014/chart" uri="{C3380CC4-5D6E-409C-BE32-E72D297353CC}">
              <c16:uniqueId val="{00000000-C698-4C4F-B61A-BFE416DA8EE0}"/>
            </c:ext>
          </c:extLst>
        </c:ser>
        <c:dLbls>
          <c:showLegendKey val="0"/>
          <c:showVal val="0"/>
          <c:showCatName val="0"/>
          <c:showSerName val="0"/>
          <c:showPercent val="0"/>
          <c:showBubbleSize val="0"/>
        </c:dLbls>
        <c:gapWidth val="150"/>
        <c:axId val="335174280"/>
        <c:axId val="33517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C698-4C4F-B61A-BFE416DA8EE0}"/>
            </c:ext>
          </c:extLst>
        </c:ser>
        <c:dLbls>
          <c:showLegendKey val="0"/>
          <c:showVal val="0"/>
          <c:showCatName val="0"/>
          <c:showSerName val="0"/>
          <c:showPercent val="0"/>
          <c:showBubbleSize val="0"/>
        </c:dLbls>
        <c:marker val="1"/>
        <c:smooth val="0"/>
        <c:axId val="335174280"/>
        <c:axId val="335174672"/>
      </c:lineChart>
      <c:dateAx>
        <c:axId val="335174280"/>
        <c:scaling>
          <c:orientation val="minMax"/>
        </c:scaling>
        <c:delete val="1"/>
        <c:axPos val="b"/>
        <c:numFmt formatCode="&quot;H&quot;yy" sourceLinked="1"/>
        <c:majorTickMark val="none"/>
        <c:minorTickMark val="none"/>
        <c:tickLblPos val="none"/>
        <c:crossAx val="335174672"/>
        <c:crosses val="autoZero"/>
        <c:auto val="1"/>
        <c:lblOffset val="100"/>
        <c:baseTimeUnit val="years"/>
      </c:dateAx>
      <c:valAx>
        <c:axId val="33517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17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1" zoomScale="70" zoomScaleNormal="70" workbookViewId="0">
      <selection activeCell="BL45" sqref="BL45:BZ4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滋賀県　多賀町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7621</v>
      </c>
      <c r="AM8" s="61"/>
      <c r="AN8" s="61"/>
      <c r="AO8" s="61"/>
      <c r="AP8" s="61"/>
      <c r="AQ8" s="61"/>
      <c r="AR8" s="61"/>
      <c r="AS8" s="61"/>
      <c r="AT8" s="52">
        <f>データ!$S$6</f>
        <v>135.77000000000001</v>
      </c>
      <c r="AU8" s="53"/>
      <c r="AV8" s="53"/>
      <c r="AW8" s="53"/>
      <c r="AX8" s="53"/>
      <c r="AY8" s="53"/>
      <c r="AZ8" s="53"/>
      <c r="BA8" s="53"/>
      <c r="BB8" s="54">
        <f>データ!$T$6</f>
        <v>56.13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49.34</v>
      </c>
      <c r="J10" s="53"/>
      <c r="K10" s="53"/>
      <c r="L10" s="53"/>
      <c r="M10" s="53"/>
      <c r="N10" s="53"/>
      <c r="O10" s="64"/>
      <c r="P10" s="54">
        <f>データ!$P$6</f>
        <v>99.57</v>
      </c>
      <c r="Q10" s="54"/>
      <c r="R10" s="54"/>
      <c r="S10" s="54"/>
      <c r="T10" s="54"/>
      <c r="U10" s="54"/>
      <c r="V10" s="54"/>
      <c r="W10" s="61">
        <f>データ!$Q$6</f>
        <v>3410</v>
      </c>
      <c r="X10" s="61"/>
      <c r="Y10" s="61"/>
      <c r="Z10" s="61"/>
      <c r="AA10" s="61"/>
      <c r="AB10" s="61"/>
      <c r="AC10" s="61"/>
      <c r="AD10" s="2"/>
      <c r="AE10" s="2"/>
      <c r="AF10" s="2"/>
      <c r="AG10" s="2"/>
      <c r="AH10" s="4"/>
      <c r="AI10" s="4"/>
      <c r="AJ10" s="4"/>
      <c r="AK10" s="4"/>
      <c r="AL10" s="61">
        <f>データ!$U$6</f>
        <v>7593</v>
      </c>
      <c r="AM10" s="61"/>
      <c r="AN10" s="61"/>
      <c r="AO10" s="61"/>
      <c r="AP10" s="61"/>
      <c r="AQ10" s="61"/>
      <c r="AR10" s="61"/>
      <c r="AS10" s="61"/>
      <c r="AT10" s="52">
        <f>データ!$V$6</f>
        <v>62.3</v>
      </c>
      <c r="AU10" s="53"/>
      <c r="AV10" s="53"/>
      <c r="AW10" s="53"/>
      <c r="AX10" s="53"/>
      <c r="AY10" s="53"/>
      <c r="AZ10" s="53"/>
      <c r="BA10" s="53"/>
      <c r="BB10" s="54">
        <f>データ!$W$6</f>
        <v>121.88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Y0m0koLGxn7KiuQ1U1TJ+VDWsETd5w/zNFDZKoibzJvwz4kh/n1H9raBmS9U6UU5Jybw0gZCwdW6/2U7vto/A==" saltValue="V7970yn6nZ8aWGU8KcZic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254436</v>
      </c>
      <c r="D6" s="34">
        <f t="shared" si="3"/>
        <v>46</v>
      </c>
      <c r="E6" s="34">
        <f t="shared" si="3"/>
        <v>1</v>
      </c>
      <c r="F6" s="34">
        <f t="shared" si="3"/>
        <v>0</v>
      </c>
      <c r="G6" s="34">
        <f t="shared" si="3"/>
        <v>1</v>
      </c>
      <c r="H6" s="34" t="str">
        <f t="shared" si="3"/>
        <v>滋賀県　多賀町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49.34</v>
      </c>
      <c r="P6" s="35">
        <f t="shared" si="3"/>
        <v>99.57</v>
      </c>
      <c r="Q6" s="35">
        <f t="shared" si="3"/>
        <v>3410</v>
      </c>
      <c r="R6" s="35">
        <f t="shared" si="3"/>
        <v>7621</v>
      </c>
      <c r="S6" s="35">
        <f t="shared" si="3"/>
        <v>135.77000000000001</v>
      </c>
      <c r="T6" s="35">
        <f t="shared" si="3"/>
        <v>56.13</v>
      </c>
      <c r="U6" s="35">
        <f t="shared" si="3"/>
        <v>7593</v>
      </c>
      <c r="V6" s="35">
        <f t="shared" si="3"/>
        <v>62.3</v>
      </c>
      <c r="W6" s="35">
        <f t="shared" si="3"/>
        <v>121.88</v>
      </c>
      <c r="X6" s="36">
        <f>IF(X7="",NA(),X7)</f>
        <v>101.85</v>
      </c>
      <c r="Y6" s="36">
        <f t="shared" ref="Y6:AG6" si="4">IF(Y7="",NA(),Y7)</f>
        <v>101.38</v>
      </c>
      <c r="Z6" s="36">
        <f t="shared" si="4"/>
        <v>105.97</v>
      </c>
      <c r="AA6" s="36">
        <f t="shared" si="4"/>
        <v>99.64</v>
      </c>
      <c r="AB6" s="36">
        <f t="shared" si="4"/>
        <v>115.42</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392.24</v>
      </c>
      <c r="AU6" s="36">
        <f t="shared" ref="AU6:BC6" si="6">IF(AU7="",NA(),AU7)</f>
        <v>489.24</v>
      </c>
      <c r="AV6" s="36">
        <f t="shared" si="6"/>
        <v>371.35</v>
      </c>
      <c r="AW6" s="36">
        <f t="shared" si="6"/>
        <v>325.27999999999997</v>
      </c>
      <c r="AX6" s="36">
        <f t="shared" si="6"/>
        <v>419.13</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1226.8499999999999</v>
      </c>
      <c r="BF6" s="36">
        <f t="shared" ref="BF6:BN6" si="7">IF(BF7="",NA(),BF7)</f>
        <v>1334.56</v>
      </c>
      <c r="BG6" s="36">
        <f t="shared" si="7"/>
        <v>1210.6400000000001</v>
      </c>
      <c r="BH6" s="36">
        <f t="shared" si="7"/>
        <v>1189.4100000000001</v>
      </c>
      <c r="BI6" s="36">
        <f t="shared" si="7"/>
        <v>1152.1099999999999</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83.65</v>
      </c>
      <c r="BQ6" s="36">
        <f t="shared" ref="BQ6:BY6" si="8">IF(BQ7="",NA(),BQ7)</f>
        <v>78.010000000000005</v>
      </c>
      <c r="BR6" s="36">
        <f t="shared" si="8"/>
        <v>93.49</v>
      </c>
      <c r="BS6" s="36">
        <f t="shared" si="8"/>
        <v>83.45</v>
      </c>
      <c r="BT6" s="36">
        <f t="shared" si="8"/>
        <v>89.47</v>
      </c>
      <c r="BU6" s="36">
        <f t="shared" si="8"/>
        <v>92.76</v>
      </c>
      <c r="BV6" s="36">
        <f t="shared" si="8"/>
        <v>93.28</v>
      </c>
      <c r="BW6" s="36">
        <f t="shared" si="8"/>
        <v>87.51</v>
      </c>
      <c r="BX6" s="36">
        <f t="shared" si="8"/>
        <v>84.77</v>
      </c>
      <c r="BY6" s="36">
        <f t="shared" si="8"/>
        <v>87.11</v>
      </c>
      <c r="BZ6" s="35" t="str">
        <f>IF(BZ7="","",IF(BZ7="-","【-】","【"&amp;SUBSTITUTE(TEXT(BZ7,"#,##0.00"),"-","△")&amp;"】"))</f>
        <v>【103.24】</v>
      </c>
      <c r="CA6" s="36">
        <f>IF(CA7="",NA(),CA7)</f>
        <v>192.5</v>
      </c>
      <c r="CB6" s="36">
        <f t="shared" ref="CB6:CJ6" si="9">IF(CB7="",NA(),CB7)</f>
        <v>206.54</v>
      </c>
      <c r="CC6" s="36">
        <f t="shared" si="9"/>
        <v>188.37</v>
      </c>
      <c r="CD6" s="36">
        <f t="shared" si="9"/>
        <v>211.23</v>
      </c>
      <c r="CE6" s="36">
        <f t="shared" si="9"/>
        <v>197.03</v>
      </c>
      <c r="CF6" s="36">
        <f t="shared" si="9"/>
        <v>208.67</v>
      </c>
      <c r="CG6" s="36">
        <f t="shared" si="9"/>
        <v>208.29</v>
      </c>
      <c r="CH6" s="36">
        <f t="shared" si="9"/>
        <v>218.42</v>
      </c>
      <c r="CI6" s="36">
        <f t="shared" si="9"/>
        <v>227.27</v>
      </c>
      <c r="CJ6" s="36">
        <f t="shared" si="9"/>
        <v>223.98</v>
      </c>
      <c r="CK6" s="35" t="str">
        <f>IF(CK7="","",IF(CK7="-","【-】","【"&amp;SUBSTITUTE(TEXT(CK7,"#,##0.00"),"-","△")&amp;"】"))</f>
        <v>【168.38】</v>
      </c>
      <c r="CL6" s="36">
        <f>IF(CL7="",NA(),CL7)</f>
        <v>55.44</v>
      </c>
      <c r="CM6" s="36">
        <f t="shared" ref="CM6:CU6" si="10">IF(CM7="",NA(),CM7)</f>
        <v>53.78</v>
      </c>
      <c r="CN6" s="36">
        <f t="shared" si="10"/>
        <v>56.66</v>
      </c>
      <c r="CO6" s="36">
        <f t="shared" si="10"/>
        <v>55.85</v>
      </c>
      <c r="CP6" s="36">
        <f t="shared" si="10"/>
        <v>57.8</v>
      </c>
      <c r="CQ6" s="36">
        <f t="shared" si="10"/>
        <v>49.08</v>
      </c>
      <c r="CR6" s="36">
        <f t="shared" si="10"/>
        <v>49.32</v>
      </c>
      <c r="CS6" s="36">
        <f t="shared" si="10"/>
        <v>50.24</v>
      </c>
      <c r="CT6" s="36">
        <f t="shared" si="10"/>
        <v>50.29</v>
      </c>
      <c r="CU6" s="36">
        <f t="shared" si="10"/>
        <v>49.64</v>
      </c>
      <c r="CV6" s="35" t="str">
        <f>IF(CV7="","",IF(CV7="-","【-】","【"&amp;SUBSTITUTE(TEXT(CV7,"#,##0.00"),"-","△")&amp;"】"))</f>
        <v>【60.00】</v>
      </c>
      <c r="CW6" s="36">
        <f>IF(CW7="",NA(),CW7)</f>
        <v>89.74</v>
      </c>
      <c r="CX6" s="36">
        <f t="shared" ref="CX6:DF6" si="11">IF(CX7="",NA(),CX7)</f>
        <v>89.46</v>
      </c>
      <c r="CY6" s="36">
        <f t="shared" si="11"/>
        <v>86.18</v>
      </c>
      <c r="CZ6" s="36">
        <f t="shared" si="11"/>
        <v>87.5</v>
      </c>
      <c r="DA6" s="36">
        <f t="shared" si="11"/>
        <v>85.4</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32.159999999999997</v>
      </c>
      <c r="DI6" s="36">
        <f t="shared" ref="DI6:DQ6" si="12">IF(DI7="",NA(),DI7)</f>
        <v>32.700000000000003</v>
      </c>
      <c r="DJ6" s="36">
        <f t="shared" si="12"/>
        <v>28.23</v>
      </c>
      <c r="DK6" s="36">
        <f t="shared" si="12"/>
        <v>29.42</v>
      </c>
      <c r="DL6" s="36">
        <f t="shared" si="12"/>
        <v>31.28</v>
      </c>
      <c r="DM6" s="36">
        <f t="shared" si="12"/>
        <v>47.44</v>
      </c>
      <c r="DN6" s="36">
        <f t="shared" si="12"/>
        <v>48.3</v>
      </c>
      <c r="DO6" s="36">
        <f t="shared" si="12"/>
        <v>45.14</v>
      </c>
      <c r="DP6" s="36">
        <f t="shared" si="12"/>
        <v>45.85</v>
      </c>
      <c r="DQ6" s="36">
        <f t="shared" si="12"/>
        <v>47.31</v>
      </c>
      <c r="DR6" s="35" t="str">
        <f>IF(DR7="","",IF(DR7="-","【-】","【"&amp;SUBSTITUTE(TEXT(DR7,"#,##0.00"),"-","△")&amp;"】"))</f>
        <v>【49.59】</v>
      </c>
      <c r="DS6" s="36">
        <f>IF(DS7="",NA(),DS7)</f>
        <v>9.68</v>
      </c>
      <c r="DT6" s="36">
        <f t="shared" ref="DT6:EB6" si="13">IF(DT7="",NA(),DT7)</f>
        <v>8.83</v>
      </c>
      <c r="DU6" s="36">
        <f t="shared" si="13"/>
        <v>8.2200000000000006</v>
      </c>
      <c r="DV6" s="36">
        <f t="shared" si="13"/>
        <v>10.47</v>
      </c>
      <c r="DW6" s="36">
        <f t="shared" si="13"/>
        <v>10.36</v>
      </c>
      <c r="DX6" s="36">
        <f t="shared" si="13"/>
        <v>11.16</v>
      </c>
      <c r="DY6" s="36">
        <f t="shared" si="13"/>
        <v>12.43</v>
      </c>
      <c r="DZ6" s="36">
        <f t="shared" si="13"/>
        <v>13.58</v>
      </c>
      <c r="EA6" s="36">
        <f t="shared" si="13"/>
        <v>14.13</v>
      </c>
      <c r="EB6" s="36">
        <f t="shared" si="13"/>
        <v>16.77</v>
      </c>
      <c r="EC6" s="35" t="str">
        <f>IF(EC7="","",IF(EC7="-","【-】","【"&amp;SUBSTITUTE(TEXT(EC7,"#,##0.00"),"-","△")&amp;"】"))</f>
        <v>【19.44】</v>
      </c>
      <c r="ED6" s="36">
        <f>IF(ED7="",NA(),ED7)</f>
        <v>0.17</v>
      </c>
      <c r="EE6" s="36">
        <f t="shared" ref="EE6:EM6" si="14">IF(EE7="",NA(),EE7)</f>
        <v>7.0000000000000007E-2</v>
      </c>
      <c r="EF6" s="36">
        <f t="shared" si="14"/>
        <v>1.1100000000000001</v>
      </c>
      <c r="EG6" s="36">
        <f t="shared" si="14"/>
        <v>0.49</v>
      </c>
      <c r="EH6" s="36">
        <f t="shared" si="14"/>
        <v>0.96</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254436</v>
      </c>
      <c r="D7" s="38">
        <v>46</v>
      </c>
      <c r="E7" s="38">
        <v>1</v>
      </c>
      <c r="F7" s="38">
        <v>0</v>
      </c>
      <c r="G7" s="38">
        <v>1</v>
      </c>
      <c r="H7" s="38" t="s">
        <v>93</v>
      </c>
      <c r="I7" s="38" t="s">
        <v>94</v>
      </c>
      <c r="J7" s="38" t="s">
        <v>95</v>
      </c>
      <c r="K7" s="38" t="s">
        <v>96</v>
      </c>
      <c r="L7" s="38" t="s">
        <v>97</v>
      </c>
      <c r="M7" s="38" t="s">
        <v>98</v>
      </c>
      <c r="N7" s="39" t="s">
        <v>99</v>
      </c>
      <c r="O7" s="39">
        <v>49.34</v>
      </c>
      <c r="P7" s="39">
        <v>99.57</v>
      </c>
      <c r="Q7" s="39">
        <v>3410</v>
      </c>
      <c r="R7" s="39">
        <v>7621</v>
      </c>
      <c r="S7" s="39">
        <v>135.77000000000001</v>
      </c>
      <c r="T7" s="39">
        <v>56.13</v>
      </c>
      <c r="U7" s="39">
        <v>7593</v>
      </c>
      <c r="V7" s="39">
        <v>62.3</v>
      </c>
      <c r="W7" s="39">
        <v>121.88</v>
      </c>
      <c r="X7" s="39">
        <v>101.85</v>
      </c>
      <c r="Y7" s="39">
        <v>101.38</v>
      </c>
      <c r="Z7" s="39">
        <v>105.97</v>
      </c>
      <c r="AA7" s="39">
        <v>99.64</v>
      </c>
      <c r="AB7" s="39">
        <v>115.42</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392.24</v>
      </c>
      <c r="AU7" s="39">
        <v>489.24</v>
      </c>
      <c r="AV7" s="39">
        <v>371.35</v>
      </c>
      <c r="AW7" s="39">
        <v>325.27999999999997</v>
      </c>
      <c r="AX7" s="39">
        <v>419.13</v>
      </c>
      <c r="AY7" s="39">
        <v>416.14</v>
      </c>
      <c r="AZ7" s="39">
        <v>371.89</v>
      </c>
      <c r="BA7" s="39">
        <v>293.23</v>
      </c>
      <c r="BB7" s="39">
        <v>300.14</v>
      </c>
      <c r="BC7" s="39">
        <v>301.04000000000002</v>
      </c>
      <c r="BD7" s="39">
        <v>264.97000000000003</v>
      </c>
      <c r="BE7" s="39">
        <v>1226.8499999999999</v>
      </c>
      <c r="BF7" s="39">
        <v>1334.56</v>
      </c>
      <c r="BG7" s="39">
        <v>1210.6400000000001</v>
      </c>
      <c r="BH7" s="39">
        <v>1189.4100000000001</v>
      </c>
      <c r="BI7" s="39">
        <v>1152.1099999999999</v>
      </c>
      <c r="BJ7" s="39">
        <v>487.22</v>
      </c>
      <c r="BK7" s="39">
        <v>483.11</v>
      </c>
      <c r="BL7" s="39">
        <v>542.29999999999995</v>
      </c>
      <c r="BM7" s="39">
        <v>566.65</v>
      </c>
      <c r="BN7" s="39">
        <v>551.62</v>
      </c>
      <c r="BO7" s="39">
        <v>266.61</v>
      </c>
      <c r="BP7" s="39">
        <v>83.65</v>
      </c>
      <c r="BQ7" s="39">
        <v>78.010000000000005</v>
      </c>
      <c r="BR7" s="39">
        <v>93.49</v>
      </c>
      <c r="BS7" s="39">
        <v>83.45</v>
      </c>
      <c r="BT7" s="39">
        <v>89.47</v>
      </c>
      <c r="BU7" s="39">
        <v>92.76</v>
      </c>
      <c r="BV7" s="39">
        <v>93.28</v>
      </c>
      <c r="BW7" s="39">
        <v>87.51</v>
      </c>
      <c r="BX7" s="39">
        <v>84.77</v>
      </c>
      <c r="BY7" s="39">
        <v>87.11</v>
      </c>
      <c r="BZ7" s="39">
        <v>103.24</v>
      </c>
      <c r="CA7" s="39">
        <v>192.5</v>
      </c>
      <c r="CB7" s="39">
        <v>206.54</v>
      </c>
      <c r="CC7" s="39">
        <v>188.37</v>
      </c>
      <c r="CD7" s="39">
        <v>211.23</v>
      </c>
      <c r="CE7" s="39">
        <v>197.03</v>
      </c>
      <c r="CF7" s="39">
        <v>208.67</v>
      </c>
      <c r="CG7" s="39">
        <v>208.29</v>
      </c>
      <c r="CH7" s="39">
        <v>218.42</v>
      </c>
      <c r="CI7" s="39">
        <v>227.27</v>
      </c>
      <c r="CJ7" s="39">
        <v>223.98</v>
      </c>
      <c r="CK7" s="39">
        <v>168.38</v>
      </c>
      <c r="CL7" s="39">
        <v>55.44</v>
      </c>
      <c r="CM7" s="39">
        <v>53.78</v>
      </c>
      <c r="CN7" s="39">
        <v>56.66</v>
      </c>
      <c r="CO7" s="39">
        <v>55.85</v>
      </c>
      <c r="CP7" s="39">
        <v>57.8</v>
      </c>
      <c r="CQ7" s="39">
        <v>49.08</v>
      </c>
      <c r="CR7" s="39">
        <v>49.32</v>
      </c>
      <c r="CS7" s="39">
        <v>50.24</v>
      </c>
      <c r="CT7" s="39">
        <v>50.29</v>
      </c>
      <c r="CU7" s="39">
        <v>49.64</v>
      </c>
      <c r="CV7" s="39">
        <v>60</v>
      </c>
      <c r="CW7" s="39">
        <v>89.74</v>
      </c>
      <c r="CX7" s="39">
        <v>89.46</v>
      </c>
      <c r="CY7" s="39">
        <v>86.18</v>
      </c>
      <c r="CZ7" s="39">
        <v>87.5</v>
      </c>
      <c r="DA7" s="39">
        <v>85.4</v>
      </c>
      <c r="DB7" s="39">
        <v>79.3</v>
      </c>
      <c r="DC7" s="39">
        <v>79.34</v>
      </c>
      <c r="DD7" s="39">
        <v>78.650000000000006</v>
      </c>
      <c r="DE7" s="39">
        <v>77.73</v>
      </c>
      <c r="DF7" s="39">
        <v>78.09</v>
      </c>
      <c r="DG7" s="39">
        <v>89.8</v>
      </c>
      <c r="DH7" s="39">
        <v>32.159999999999997</v>
      </c>
      <c r="DI7" s="39">
        <v>32.700000000000003</v>
      </c>
      <c r="DJ7" s="39">
        <v>28.23</v>
      </c>
      <c r="DK7" s="39">
        <v>29.42</v>
      </c>
      <c r="DL7" s="39">
        <v>31.28</v>
      </c>
      <c r="DM7" s="39">
        <v>47.44</v>
      </c>
      <c r="DN7" s="39">
        <v>48.3</v>
      </c>
      <c r="DO7" s="39">
        <v>45.14</v>
      </c>
      <c r="DP7" s="39">
        <v>45.85</v>
      </c>
      <c r="DQ7" s="39">
        <v>47.31</v>
      </c>
      <c r="DR7" s="39">
        <v>49.59</v>
      </c>
      <c r="DS7" s="39">
        <v>9.68</v>
      </c>
      <c r="DT7" s="39">
        <v>8.83</v>
      </c>
      <c r="DU7" s="39">
        <v>8.2200000000000006</v>
      </c>
      <c r="DV7" s="39">
        <v>10.47</v>
      </c>
      <c r="DW7" s="39">
        <v>10.36</v>
      </c>
      <c r="DX7" s="39">
        <v>11.16</v>
      </c>
      <c r="DY7" s="39">
        <v>12.43</v>
      </c>
      <c r="DZ7" s="39">
        <v>13.58</v>
      </c>
      <c r="EA7" s="39">
        <v>14.13</v>
      </c>
      <c r="EB7" s="39">
        <v>16.77</v>
      </c>
      <c r="EC7" s="39">
        <v>19.440000000000001</v>
      </c>
      <c r="ED7" s="39">
        <v>0.17</v>
      </c>
      <c r="EE7" s="39">
        <v>7.0000000000000007E-2</v>
      </c>
      <c r="EF7" s="39">
        <v>1.1100000000000001</v>
      </c>
      <c r="EG7" s="39">
        <v>0.49</v>
      </c>
      <c r="EH7" s="39">
        <v>0.96</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地域整備課</cp:lastModifiedBy>
  <cp:lastPrinted>2021-01-29T08:33:03Z</cp:lastPrinted>
  <dcterms:created xsi:type="dcterms:W3CDTF">2020-12-04T02:10:55Z</dcterms:created>
  <dcterms:modified xsi:type="dcterms:W3CDTF">2021-01-29T09:27:30Z</dcterms:modified>
  <cp:category/>
</cp:coreProperties>
</file>