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sui\Desktop\254428_甲良町\254428 甲良町\【経営比較分析表】2019_254428_47_1718\【経営比較分析表】2019_254428_47_1718\"/>
    </mc:Choice>
  </mc:AlternateContent>
  <workbookProtection workbookAlgorithmName="SHA-512" workbookHashValue="eUASqzhqYTvi8ntIQkpsW9ftBiztw9BwoVMfaHL3MTGTdeBWFL1Ovl5VGt6nwNz+rGnWB4hs9JGusPVwvreuoA==" workbookSaltValue="tP6A3WMTWhAu1mNP1Cwd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W10" i="4"/>
  <c r="I10" i="4"/>
  <c r="BB8" i="4"/>
  <c r="AL8" i="4"/>
  <c r="P8" i="4"/>
  <c r="I8" i="4"/>
</calcChain>
</file>

<file path=xl/sharedStrings.xml><?xml version="1.0" encoding="utf-8"?>
<sst xmlns="http://schemas.openxmlformats.org/spreadsheetml/2006/main" count="237" uniqueCount="120">
  <si>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</si>
  <si>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</si>
  <si>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</si>
  <si>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</si>
  <si>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</si>
  <si>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</si>
  <si>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</si>
  <si>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</si>
  <si>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</si>
  <si>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</si>
  <si>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</si>
  <si>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</si>
  <si>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</si>
  <si>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</si>
  <si>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</si>
  <si>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</si>
  <si>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</si>
  <si>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</si>
  <si>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</si>
  <si>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</si>
  <si>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</si>
  <si>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</si>
  <si>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</si>
  <si>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</si>
  <si>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</si>
  <si>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</si>
  <si>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</si>
  <si>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</si>
  <si>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</si>
  <si>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</si>
  <si>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</si>
  <si>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</si>
  <si>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</si>
  <si>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</si>
  <si>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</si>
  <si>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</si>
  <si>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</si>
  <si>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</si>
  <si>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</si>
  <si>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</si>
  <si>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</si>
  <si>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</si>
  <si>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</si>
  <si>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</si>
  <si>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</si>
  <si>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</si>
  <si>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</si>
  <si>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</si>
  <si>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</si>
  <si>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</si>
  <si>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</si>
  <si>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</si>
  <si>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</si>
  <si>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</si>
  <si>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</si>
  <si>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</si>
  <si>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</si>
  <si>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</si>
  <si>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</si>
  <si>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</si>
  <si>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</si>
  <si>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</si>
  <si>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</si>
  <si>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</si>
  <si>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</si>
  <si>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</si>
  <si>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</si>
  <si>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</si>
  <si>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</si>
  <si>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</si>
  <si>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</si>
  <si>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</si>
  <si>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</si>
  <si>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</si>
  <si>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</si>
  <si>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</si>
  <si>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</si>
  <si>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</si>
  <si>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</si>
  <si>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</si>
  <si>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</si>
  <si>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</si>
  <si>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</si>
  <si>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</si>
  <si>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</si>
  <si>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</si>
  <si>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</si>
  <si>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</si>
  <si>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</si>
  <si>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</si>
  <si>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</si>
  <si>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</si>
  <si>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</si>
  <si>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</si>
  <si>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</si>
  <si>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</si>
  <si>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</si>
  <si>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</si>
  <si>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</si>
  <si>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</si>
  <si>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法非適用</t>
  </si>
  <si>
    <t>下水道事業</t>
  </si>
  <si>
    <t>特定環境保全公共下水道</t>
  </si>
  <si>
    <t>D2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</si>
  <si>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</si>
  <si>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</si>
  <si>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</si>
  <si>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</si>
  <si>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</si>
  <si>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</si>
  <si>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</si>
  <si>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</si>
  <si>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</si>
  <si>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</si>
  <si>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</si>
  <si>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</si>
  <si>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</si>
  <si>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耐用年数を超え早急に更新が必要な管路はなく、将来的には集中した管路の更新や修繕の負担増が考えられ、計画的な更新と財源確保が必要である。</t>
    <phoneticPr fontId="4"/>
  </si>
  <si>
    <t xml:space="preserve">①収益的収支比率は、起債の利子償還金と業務委託費について収支バランスを考えた取り組みが必要である。
④企業債残高対事業規模比率は、下水道事業のため借入れた企業債の償還金が多額であり、依然高い値となっている。今後将来的な経営の健全化のため留意が必要。
⑤経費回収率は、計画的な維持管理に努めるとともに、料金設定だけの問題か否かの分析と将来的に使用料の増額改定を視野に入れた企業運営の必要がある。
⑥汚水処理原価は、有収水量１㎥あたりの処理コストが高いと考えられ、投資の効率化等経営改善に努める。
⑧水洗化率ついては、普及率は高い。よって、未接続宅へは引き続き接続の促進を行う。
</t>
    <rPh sb="19" eb="21">
      <t>ギョウム</t>
    </rPh>
    <rPh sb="23" eb="24">
      <t>ヒ</t>
    </rPh>
    <rPh sb="259" eb="260">
      <t>リツ</t>
    </rPh>
    <rPh sb="261" eb="262">
      <t>タカ</t>
    </rPh>
    <phoneticPr fontId="4"/>
  </si>
  <si>
    <t xml:space="preserve">　運営については料金収入だけでは賄えず一般会計からの繰入に頼っているのが実情である。近年、町の施策として「住まいの補助金」を実施し、水洗化世帯は増加しているが、繰入が不要になるほどの大幅な収入増には繋がらないと予想される。
　類似団体との比較が今後の経営改善の目標となる。よって、県内の市町との交流に重点を置き、協議会などで「経営戦略の活用方法やストックマネジメント計画の実践」を取り入れ、継続的に経営改善を進めていく。また、適切な維持管理・改築修繕を実施するとともに使用料の増額改定の検討を行うなど、健全な経営努力を必要とする。
</t>
    <rPh sb="45" eb="46">
      <t>チョウ</t>
    </rPh>
    <rPh sb="47" eb="48">
      <t>セ</t>
    </rPh>
    <rPh sb="48" eb="49">
      <t>サク</t>
    </rPh>
    <rPh sb="53" eb="54">
      <t>ス</t>
    </rPh>
    <rPh sb="57" eb="60">
      <t>ホジョキン</t>
    </rPh>
    <rPh sb="62" eb="64">
      <t>ジッシ</t>
    </rPh>
    <rPh sb="66" eb="68">
      <t>スイセン</t>
    </rPh>
    <rPh sb="68" eb="69">
      <t>カ</t>
    </rPh>
    <rPh sb="69" eb="71">
      <t>セタイ</t>
    </rPh>
    <rPh sb="72" eb="74">
      <t>ゾウカ</t>
    </rPh>
    <rPh sb="113" eb="115">
      <t>ルイジ</t>
    </rPh>
    <rPh sb="115" eb="117">
      <t>ダンタイ</t>
    </rPh>
    <rPh sb="119" eb="121">
      <t>ヒカク</t>
    </rPh>
    <rPh sb="122" eb="124">
      <t>コンゴ</t>
    </rPh>
    <rPh sb="125" eb="127">
      <t>ケイエイ</t>
    </rPh>
    <rPh sb="127" eb="129">
      <t>カイゼン</t>
    </rPh>
    <rPh sb="130" eb="132">
      <t>モクヒョウ</t>
    </rPh>
    <rPh sb="140" eb="141">
      <t>ケン</t>
    </rPh>
    <rPh sb="141" eb="142">
      <t>ナイ</t>
    </rPh>
    <rPh sb="143" eb="144">
      <t>シ</t>
    </rPh>
    <rPh sb="144" eb="145">
      <t>マチ</t>
    </rPh>
    <rPh sb="147" eb="149">
      <t>コウリュウ</t>
    </rPh>
    <rPh sb="150" eb="152">
      <t>ジュウテン</t>
    </rPh>
    <rPh sb="153" eb="154">
      <t>オ</t>
    </rPh>
    <rPh sb="168" eb="170">
      <t>カツヨウ</t>
    </rPh>
    <rPh sb="170" eb="172">
      <t>ホウホウ</t>
    </rPh>
    <rPh sb="186" eb="188">
      <t>ジッセン</t>
    </rPh>
    <rPh sb="190" eb="191">
      <t>ト</t>
    </rPh>
    <rPh sb="192" eb="193">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</si>
</sst>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26-4F22-99D5-E645A3AD22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726-4F22-99D5-E645A3AD22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88.73</c:v>
                </c:pt>
                <c:pt idx="1">
                  <c:v>77.069999999999993</c:v>
                </c:pt>
                <c:pt idx="2">
                  <c:v>79.06</c:v>
                </c:pt>
                <c:pt idx="3">
                  <c:v>0</c:v>
                </c:pt>
                <c:pt idx="4">
                  <c:v>0</c:v>
                </c:pt>
              </c:numCache>
            </c:numRef>
          </c:val>
          <c:extLst>
            <c:ext xmlns:c16="http://schemas.microsoft.com/office/drawing/2014/chart" uri="{C3380CC4-5D6E-409C-BE32-E72D297353CC}">
              <c16:uniqueId val="{00000000-9F01-4E52-A0A5-FE055A0BD4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9F01-4E52-A0A5-FE055A0BD4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81.81</c:v>
                </c:pt>
                <c:pt idx="1">
                  <c:v>80.42</c:v>
                </c:pt>
                <c:pt idx="2">
                  <c:v>81.19</c:v>
                </c:pt>
                <c:pt idx="3">
                  <c:v>82.3</c:v>
                </c:pt>
                <c:pt idx="4">
                  <c:v>81.900000000000006</c:v>
                </c:pt>
              </c:numCache>
            </c:numRef>
          </c:val>
          <c:extLst>
            <c:ext xmlns:c16="http://schemas.microsoft.com/office/drawing/2014/chart" uri="{C3380CC4-5D6E-409C-BE32-E72D297353CC}">
              <c16:uniqueId val="{00000000-003F-4F4E-A3E4-BE1728BD2D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03F-4F4E-A3E4-BE1728BD2D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61.37</c:v>
                </c:pt>
                <c:pt idx="1">
                  <c:v>62.08</c:v>
                </c:pt>
                <c:pt idx="2">
                  <c:v>62.69</c:v>
                </c:pt>
                <c:pt idx="3">
                  <c:v>62.63</c:v>
                </c:pt>
                <c:pt idx="4">
                  <c:v>51.92</c:v>
                </c:pt>
              </c:numCache>
            </c:numRef>
          </c:val>
          <c:extLst>
            <c:ext xmlns:c16="http://schemas.microsoft.com/office/drawing/2014/chart" uri="{C3380CC4-5D6E-409C-BE32-E72D297353CC}">
              <c16:uniqueId val="{00000000-0A51-48CE-9C9E-672C72D044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51-48CE-9C9E-672C72D044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8-4587-98FC-561DF08FF8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8-4587-98FC-561DF08FF8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6B-4BAB-B155-AE98CF25D1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6B-4BAB-B155-AE98CF25D1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A-4FB6-BEF5-4FBEEBA8D2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A-4FB6-BEF5-4FBEEBA8D2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5-4E57-A091-4CE4793078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5-4E57-A091-4CE4793078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4734.1499999999996</c:v>
                </c:pt>
                <c:pt idx="1">
                  <c:v>3821.18</c:v>
                </c:pt>
                <c:pt idx="2">
                  <c:v>3648.66</c:v>
                </c:pt>
                <c:pt idx="3">
                  <c:v>3489.15</c:v>
                </c:pt>
                <c:pt idx="4">
                  <c:v>4041.68</c:v>
                </c:pt>
              </c:numCache>
            </c:numRef>
          </c:val>
          <c:extLst>
            <c:ext xmlns:c16="http://schemas.microsoft.com/office/drawing/2014/chart" uri="{C3380CC4-5D6E-409C-BE32-E72D297353CC}">
              <c16:uniqueId val="{00000000-4E10-49EE-9E4D-C1790AA5D0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E10-49EE-9E4D-C1790AA5D0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36.909999999999997</c:v>
                </c:pt>
                <c:pt idx="1">
                  <c:v>39.369999999999997</c:v>
                </c:pt>
                <c:pt idx="2">
                  <c:v>40.42</c:v>
                </c:pt>
                <c:pt idx="3">
                  <c:v>42.3</c:v>
                </c:pt>
                <c:pt idx="4">
                  <c:v>41.12</c:v>
                </c:pt>
              </c:numCache>
            </c:numRef>
          </c:val>
          <c:extLst>
            <c:ext xmlns:c16="http://schemas.microsoft.com/office/drawing/2014/chart" uri="{C3380CC4-5D6E-409C-BE32-E72D297353CC}">
              <c16:uniqueId val="{00000000-1A74-4D12-AD9A-E473BED305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1A74-4D12-AD9A-E473BED305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394.72</c:v>
                </c:pt>
                <c:pt idx="1">
                  <c:v>377.31</c:v>
                </c:pt>
                <c:pt idx="2">
                  <c:v>372.97</c:v>
                </c:pt>
                <c:pt idx="3">
                  <c:v>355.17</c:v>
                </c:pt>
                <c:pt idx="4">
                  <c:v>356.58</c:v>
                </c:pt>
              </c:numCache>
            </c:numRef>
          </c:val>
          <c:extLst>
            <c:ext xmlns:c16="http://schemas.microsoft.com/office/drawing/2014/chart" uri="{C3380CC4-5D6E-409C-BE32-E72D297353CC}">
              <c16:uniqueId val="{00000000-8492-4C89-9EC2-B1D4200842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8492-4C89-9EC2-B1D4200842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甲良町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6903</v>
      </c>
      <c r="AM8" s="51"/>
      <c r="AN8" s="51"/>
      <c r="AO8" s="51"/>
      <c r="AP8" s="51"/>
      <c r="AQ8" s="51"/>
      <c r="AR8" s="51"/>
      <c r="AS8" s="51"/>
      <c r="AT8" s="46">
        <f>データ!T6</f>
        <v>13.63</v>
      </c>
      <c r="AU8" s="46"/>
      <c r="AV8" s="46"/>
      <c r="AW8" s="46"/>
      <c r="AX8" s="46"/>
      <c r="AY8" s="46"/>
      <c r="AZ8" s="46"/>
      <c r="BA8" s="46"/>
      <c r="BB8" s="46">
        <f>データ!U6</f>
        <v>506.46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f>データ!N6</f>
        <v>44.1</v>
      </c>
      <c r="C10" s="46"/>
      <c r="D10" s="46"/>
      <c r="E10" s="46"/>
      <c r="F10" s="46"/>
      <c r="G10" s="46"/>
      <c r="H10" s="46"/>
      <c r="I10" s="46" t="str">
        <f>データ!O6</f>
        <v>該当数値なし</v>
      </c>
      <c r="J10" s="46"/>
      <c r="K10" s="46"/>
      <c r="L10" s="46"/>
      <c r="M10" s="46"/>
      <c r="N10" s="46"/>
      <c r="O10" s="46"/>
      <c r="P10" s="46">
        <f>データ!P6</f>
        <v>99.93</v>
      </c>
      <c r="Q10" s="46"/>
      <c r="R10" s="46"/>
      <c r="S10" s="46"/>
      <c r="T10" s="46"/>
      <c r="U10" s="46"/>
      <c r="V10" s="46"/>
      <c r="W10" s="46">
        <f>データ!Q6</f>
        <v>85.15</v>
      </c>
      <c r="X10" s="46"/>
      <c r="Y10" s="46"/>
      <c r="Z10" s="46"/>
      <c r="AA10" s="46"/>
      <c r="AB10" s="46"/>
      <c r="AC10" s="46"/>
      <c r="AD10" s="51">
        <f>データ!R6</f>
        <v>2750</v>
      </c>
      <c r="AE10" s="51"/>
      <c r="AF10" s="51"/>
      <c r="AG10" s="51"/>
      <c r="AH10" s="51"/>
      <c r="AI10" s="51"/>
      <c r="AJ10" s="51"/>
      <c r="AK10" s="2"/>
      <c r="AL10" s="51">
        <f>データ!V6</f>
        <v>6863</v>
      </c>
      <c r="AM10" s="51"/>
      <c r="AN10" s="51"/>
      <c r="AO10" s="51"/>
      <c r="AP10" s="51"/>
      <c r="AQ10" s="51"/>
      <c r="AR10" s="51"/>
      <c r="AS10" s="51"/>
      <c r="AT10" s="46">
        <f>データ!W6</f>
        <v>4.09</v>
      </c>
      <c r="AU10" s="46"/>
      <c r="AV10" s="46"/>
      <c r="AW10" s="46"/>
      <c r="AX10" s="46"/>
      <c r="AY10" s="46"/>
      <c r="AZ10" s="46"/>
      <c r="BA10" s="46"/>
      <c r="BB10" s="46">
        <f>データ!X6</f>
        <v>1678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JgCzqPQsNVctw5uybaUJxmqyM1AMMyXExEFlLaXzSDDB1NVdNEwTKeoz6k14wkRftkSw7ba+FqpmhoKmva3P3w==" saltValue="uLMgi3DhyarWWyOqJKJy5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254428</v>
      </c>
      <c r="D6" s="33">
        <f t="shared" si="3"/>
        <v>47</v>
      </c>
      <c r="E6" s="33">
        <f t="shared" si="3"/>
        <v>17</v>
      </c>
      <c r="F6" s="33">
        <f t="shared" si="3"/>
        <v>4</v>
      </c>
      <c r="G6" s="33">
        <f t="shared" si="3"/>
        <v>0</v>
      </c>
      <c r="H6" s="33" t="str">
        <f t="shared" si="3"/>
        <v>滋賀県　甲良町</v>
      </c>
      <c r="I6" s="33" t="str">
        <f t="shared" si="3"/>
        <v>法非適用</v>
      </c>
      <c r="J6" s="33" t="str">
        <f t="shared" si="3"/>
        <v>下水道事業</v>
      </c>
      <c r="K6" s="33" t="str">
        <f t="shared" si="3"/>
        <v>特定環境保全公共下水道</v>
      </c>
      <c r="L6" s="33" t="str">
        <f t="shared" si="3"/>
        <v>D2</v>
      </c>
      <c r="M6" s="33" t="str">
        <f t="shared" si="3"/>
        <v>非設置</v>
      </c>
      <c r="N6" s="34">
        <f t="shared" si="3"/>
        <v>44.1</v>
      </c>
      <c r="O6" s="34" t="str">
        <f t="shared" si="3"/>
        <v>該当数値なし</v>
      </c>
      <c r="P6" s="34">
        <f t="shared" si="3"/>
        <v>99.93</v>
      </c>
      <c r="Q6" s="34">
        <f t="shared" si="3"/>
        <v>85.15</v>
      </c>
      <c r="R6" s="34">
        <f t="shared" si="3"/>
        <v>2750</v>
      </c>
      <c r="S6" s="34">
        <f t="shared" si="3"/>
        <v>6903</v>
      </c>
      <c r="T6" s="34">
        <f t="shared" si="3"/>
        <v>13.63</v>
      </c>
      <c r="U6" s="34">
        <f t="shared" si="3"/>
        <v>506.46</v>
      </c>
      <c r="V6" s="34">
        <f t="shared" si="3"/>
        <v>6863</v>
      </c>
      <c r="W6" s="34">
        <f t="shared" si="3"/>
        <v>4.09</v>
      </c>
      <c r="X6" s="34">
        <f t="shared" si="3"/>
        <v>1678</v>
      </c>
      <c r="Y6" s="35">
        <f>IF(Y7="",NA(),Y7)</f>
        <v>61.37</v>
      </c>
      <c r="Z6" s="35">
        <f t="shared" ref="Z6:AH6" si="4">IF(Z7="",NA(),Z7)</f>
        <v>62.08</v>
      </c>
      <c r="AA6" s="35">
        <f t="shared" si="4"/>
        <v>62.69</v>
      </c>
      <c r="AB6" s="35">
        <f t="shared" si="4"/>
        <v>62.63</v>
      </c>
      <c r="AC6" s="35">
        <f t="shared" si="4"/>
        <v>51.92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4734.1499999999996</v>
      </c>
      <c r="BG6" s="35">
        <f t="shared" ref="BG6:BO6" si="7">IF(BG7="",NA(),BG7)</f>
        <v>3821.18</v>
      </c>
      <c r="BH6" s="35">
        <f t="shared" si="7"/>
        <v>3648.66</v>
      </c>
      <c r="BI6" s="35">
        <f t="shared" si="7"/>
        <v>3489.15</v>
      </c>
      <c r="BJ6" s="35">
        <f t="shared" si="7"/>
        <v>4041.68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36.909999999999997</v>
      </c>
      <c r="BR6" s="35">
        <f t="shared" ref="BR6:BZ6" si="8">IF(BR7="",NA(),BR7)</f>
        <v>39.369999999999997</v>
      </c>
      <c r="BS6" s="35">
        <f t="shared" si="8"/>
        <v>40.42</v>
      </c>
      <c r="BT6" s="35">
        <f t="shared" si="8"/>
        <v>42.3</v>
      </c>
      <c r="BU6" s="35">
        <f t="shared" si="8"/>
        <v>41.12</v>
      </c>
      <c r="BV6" s="35">
        <f t="shared" si="8"/>
        <v>66.22</v>
      </c>
      <c r="BW6" s="35">
        <f t="shared" si="8"/>
        <v>69.87</v>
      </c>
      <c r="BX6" s="35">
        <f t="shared" si="8"/>
        <v>74.3</v>
      </c>
      <c r="BY6" s="35">
        <f t="shared" si="8"/>
        <v>72.260000000000005</v>
      </c>
      <c r="BZ6" s="35">
        <f t="shared" si="8"/>
        <v>71.84</v>
      </c>
      <c r="CA6" s="34" t="str">
        <f>IF(CA7="","",IF(CA7="-","【-】","【"&amp;SUBSTITUTE(TEXT(CA7,"#,##0.00"),"-","△")&amp;"】"))</f>
        <v>【74.17】</v>
      </c>
      <c r="CB6" s="35">
        <f>IF(CB7="",NA(),CB7)</f>
        <v>394.72</v>
      </c>
      <c r="CC6" s="35">
        <f t="shared" ref="CC6:CK6" si="9">IF(CC7="",NA(),CC7)</f>
        <v>377.31</v>
      </c>
      <c r="CD6" s="35">
        <f t="shared" si="9"/>
        <v>372.97</v>
      </c>
      <c r="CE6" s="35">
        <f t="shared" si="9"/>
        <v>355.17</v>
      </c>
      <c r="CF6" s="35">
        <f t="shared" si="9"/>
        <v>356.58</v>
      </c>
      <c r="CG6" s="35">
        <f t="shared" si="9"/>
        <v>246.72</v>
      </c>
      <c r="CH6" s="35">
        <f t="shared" si="9"/>
        <v>234.96</v>
      </c>
      <c r="CI6" s="35">
        <f t="shared" si="9"/>
        <v>221.81</v>
      </c>
      <c r="CJ6" s="35">
        <f t="shared" si="9"/>
        <v>230.02</v>
      </c>
      <c r="CK6" s="35">
        <f t="shared" si="9"/>
        <v>228.47</v>
      </c>
      <c r="CL6" s="34" t="str">
        <f>IF(CL7="","",IF(CL7="-","【-】","【"&amp;SUBSTITUTE(TEXT(CL7,"#,##0.00"),"-","△")&amp;"】"))</f>
        <v>【218.56】</v>
      </c>
      <c r="CM6" s="35">
        <f>IF(CM7="",NA(),CM7)</f>
        <v>88.73</v>
      </c>
      <c r="CN6" s="35">
        <f t="shared" ref="CN6:CV6" si="10">IF(CN7="",NA(),CN7)</f>
        <v>77.069999999999993</v>
      </c>
      <c r="CO6" s="35">
        <f t="shared" si="10"/>
        <v>79.06</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81.81</v>
      </c>
      <c r="CY6" s="35">
        <f t="shared" ref="CY6:DG6" si="11">IF(CY7="",NA(),CY7)</f>
        <v>80.42</v>
      </c>
      <c r="CZ6" s="35">
        <f t="shared" si="11"/>
        <v>81.19</v>
      </c>
      <c r="DA6" s="35">
        <f t="shared" si="11"/>
        <v>82.3</v>
      </c>
      <c r="DB6" s="35">
        <f t="shared" si="11"/>
        <v>81.900000000000006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254428</v>
      </c>
      <c r="D7" s="37">
        <v>47</v>
      </c>
      <c r="E7" s="37">
        <v>17</v>
      </c>
      <c r="F7" s="37">
        <v>4</v>
      </c>
      <c r="G7" s="37">
        <v>0</v>
      </c>
      <c r="H7" s="37" t="s">
        <v>99</v>
      </c>
      <c r="I7" s="37" t="s">
        <v>100</v>
      </c>
      <c r="J7" s="37" t="s">
        <v>101</v>
      </c>
      <c r="K7" s="37" t="s">
        <v>102</v>
      </c>
      <c r="L7" s="37" t="s">
        <v>103</v>
      </c>
      <c r="M7" s="37" t="s">
        <v>104</v>
      </c>
      <c r="N7" s="38">
        <v>44.1</v>
      </c>
      <c r="O7" s="38" t="s">
        <v>105</v>
      </c>
      <c r="P7" s="38">
        <v>99.93</v>
      </c>
      <c r="Q7" s="38">
        <v>85.15</v>
      </c>
      <c r="R7" s="38">
        <v>2750</v>
      </c>
      <c r="S7" s="38">
        <v>6903</v>
      </c>
      <c r="T7" s="38">
        <v>13.63</v>
      </c>
      <c r="U7" s="38">
        <v>506.46</v>
      </c>
      <c r="V7" s="38">
        <v>6863</v>
      </c>
      <c r="W7" s="38">
        <v>4.09</v>
      </c>
      <c r="X7" s="38">
        <v>1678</v>
      </c>
      <c r="Y7" s="38">
        <v>61.37</v>
      </c>
      <c r="Z7" s="38">
        <v>62.08</v>
      </c>
      <c r="AA7" s="38">
        <v>62.69</v>
      </c>
      <c r="AB7" s="38">
        <v>62.63</v>
      </c>
      <c r="AC7" s="38">
        <v>51.92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4734.1499999999996</v>
      </c>
      <c r="BG7" s="38">
        <v>3821.18</v>
      </c>
      <c r="BH7" s="38">
        <v>3648.66</v>
      </c>
      <c r="BI7" s="38">
        <v>3489.15</v>
      </c>
      <c r="BJ7" s="38">
        <v>4041.68</v>
      </c>
      <c r="BK7" s="38">
        <v>1434.89</v>
      </c>
      <c r="BL7" s="38">
        <v>1298.9100000000001</v>
      </c>
      <c r="BM7" s="38">
        <v>1243.71</v>
      </c>
      <c r="BN7" s="38">
        <v>1194.1500000000001</v>
      </c>
      <c r="BO7" s="38">
        <v>1206.79</v>
      </c>
      <c r="BP7" s="38">
        <v>1218.7</v>
      </c>
      <c r="BQ7" s="38">
        <v>36.909999999999997</v>
      </c>
      <c r="BR7" s="38">
        <v>39.369999999999997</v>
      </c>
      <c r="BS7" s="38">
        <v>40.42</v>
      </c>
      <c r="BT7" s="38">
        <v>42.3</v>
      </c>
      <c r="BU7" s="38">
        <v>41.12</v>
      </c>
      <c r="BV7" s="38">
        <v>66.22</v>
      </c>
      <c r="BW7" s="38">
        <v>69.87</v>
      </c>
      <c r="BX7" s="38">
        <v>74.3</v>
      </c>
      <c r="BY7" s="38">
        <v>72.260000000000005</v>
      </c>
      <c r="BZ7" s="38">
        <v>71.84</v>
      </c>
      <c r="CA7" s="38">
        <v>74.17</v>
      </c>
      <c r="CB7" s="38">
        <v>394.72</v>
      </c>
      <c r="CC7" s="38">
        <v>377.31</v>
      </c>
      <c r="CD7" s="38">
        <v>372.97</v>
      </c>
      <c r="CE7" s="38">
        <v>355.17</v>
      </c>
      <c r="CF7" s="38">
        <v>356.58</v>
      </c>
      <c r="CG7" s="38">
        <v>246.72</v>
      </c>
      <c r="CH7" s="38">
        <v>234.96</v>
      </c>
      <c r="CI7" s="38">
        <v>221.81</v>
      </c>
      <c r="CJ7" s="38">
        <v>230.02</v>
      </c>
      <c r="CK7" s="38">
        <v>228.47</v>
      </c>
      <c r="CL7" s="38">
        <v>218.56</v>
      </c>
      <c r="CM7" s="38">
        <v>88.73</v>
      </c>
      <c r="CN7" s="38">
        <v>77.069999999999993</v>
      </c>
      <c r="CO7" s="38">
        <v>79.06</v>
      </c>
      <c r="CP7" s="38" t="s">
        <v>106</v>
      </c>
      <c r="CQ7" s="38" t="s">
        <v>106</v>
      </c>
      <c r="CR7" s="38">
        <v>41.35</v>
      </c>
      <c r="CS7" s="38">
        <v>42.9</v>
      </c>
      <c r="CT7" s="38">
        <v>43.36</v>
      </c>
      <c r="CU7" s="38">
        <v>42.56</v>
      </c>
      <c r="CV7" s="38">
        <v>42.47</v>
      </c>
      <c r="CW7" s="38">
        <v>42.86</v>
      </c>
      <c r="CX7" s="38">
        <v>81.81</v>
      </c>
      <c r="CY7" s="38">
        <v>80.42</v>
      </c>
      <c r="CZ7" s="38">
        <v>81.19</v>
      </c>
      <c r="DA7" s="38">
        <v>82.3</v>
      </c>
      <c r="DB7" s="38">
        <v>81.900000000000006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甲良町</cp:lastModifiedBy>
  <cp:lastPrinted>2021-02-10T01:42:48Z</cp:lastPrinted>
  <dcterms:created xsi:type="dcterms:W3CDTF">2020-12-04T02:56:00Z</dcterms:created>
  <dcterms:modified xsi:type="dcterms:W3CDTF">2021-02-10T01:58:08Z</dcterms:modified>
  <cp:category/>
</cp:coreProperties>
</file>