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ensui\Desktop\254428_甲良町\254428 甲良町\【経営比較分析表】2019_254428_46_010\【経営比較分析表】2019_254428_46_010\"/>
    </mc:Choice>
  </mc:AlternateContent>
  <workbookProtection workbookAlgorithmName="SHA-512" workbookHashValue="iCfpjB7Qk4mIJyK+RzGvotuc1HJDe6fUkCgRJL4KpctcZ8fgwnJktdHGC1BSqnyvzmZVFyGII1SLVWYDnRmu5A==" workbookSaltValue="OI0noUr/iEIsyRLU9WvtN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<sst xmlns="http://schemas.openxmlformats.org/spreadsheetml/2006/main" count="228" uniqueCount="114">
  <si>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</si>
  <si>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</si>
  <si>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</si>
  <si>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</si>
  <si>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</si>
  <si>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</si>
  <si>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</si>
  <si>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</si>
  <si>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</si>
  <si>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</si>
  <si>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</si>
  <si>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</si>
  <si>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</si>
  <si>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</si>
  <si>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</si>
  <si>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</si>
  <si>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</si>
  <si>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</si>
  <si>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</si>
  <si>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</si>
  <si>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</si>
  <si>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</si>
  <si>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</si>
  <si>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</si>
  <si>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</si>
  <si>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</si>
  <si>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</si>
  <si>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</si>
  <si>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</si>
  <si>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</si>
  <si>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</si>
  <si>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</si>
  <si>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</si>
  <si>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</si>
  <si>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</si>
  <si>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</si>
  <si>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</si>
  <si>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</si>
  <si>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</si>
  <si>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</si>
  <si>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</si>
  <si>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</si>
  <si>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</si>
  <si>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</si>
  <si>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</si>
  <si>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</si>
  <si>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</si>
  <si>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</si>
  <si>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</si>
  <si>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</si>
  <si>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</si>
  <si>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</si>
  <si>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</si>
  <si>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</si>
  <si>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</si>
  <si>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</si>
  <si>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</si>
  <si>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</si>
  <si>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</si>
  <si>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</si>
  <si>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</si>
  <si>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</si>
  <si>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</si>
  <si>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</si>
  <si>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</si>
  <si>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</si>
  <si>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</si>
  <si>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</si>
  <si>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</si>
  <si>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</si>
  <si>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</si>
  <si>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</si>
  <si>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</si>
  <si>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</si>
  <si>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</si>
  <si>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</si>
  <si>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</si>
  <si>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</si>
  <si>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</si>
  <si>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</si>
  <si>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</si>
  <si>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</si>
  <si>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</si>
  <si>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</si>
  <si>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</si>
  <si>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</si>
  <si>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</si>
  <si>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</si>
  <si>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</si>
  <si>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</si>
  <si>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</si>
  <si>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</si>
  <si>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</si>
  <si>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甲良町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</si>
  <si>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</si>
  <si>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</si>
  <si>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</si>
  <si>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</si>
  <si>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</si>
  <si>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</si>
  <si>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</si>
  <si>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</si>
  <si>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</si>
  <si>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</si>
  <si>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</si>
  <si>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</si>
  <si>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</si>
  <si>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</si>
  <si>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</si>
  <si>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</si>
  <si>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</si>
  <si>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有形固定資産のうち償却対象資産の減価償却がどの程度進んでいるかを表す指標です。
 甲良町水道事業では、平成26年度から会計基準の見直しに伴うみなし償却の廃止により、例年上昇し、平均値を超えています。
②管路経年化率・③管路更新率
 管路経年化率は法定耐用年数を超えた管路延長の割合を表す指標です。管路更新率は、当該年度に更新した管路延長の割合を表す指標です。
 甲良町水道事業では、管路経年化率は平均値より低く現状0％近くであり、問題は無いですが、将来の管路更新について、財政収支を考慮しつつ、費用の平準化を図りながら実施していきます。</t>
    <phoneticPr fontId="4"/>
  </si>
  <si>
    <t>経営の効率性を表す指標である経常収支比率が100％を上回っており、収支は比較的良好であるといえます。しかし、今後の人口減少等により、給水収益の減収が予想されます。未収金対策を強化し、健全で持続可能な財政運営を図っていきます。
 水道施設の老朽化については、アセットマネジメントの手法を取り入れ、優先度・重要度を考慮し、更新需要を見極めていきます。
また、「滋賀県水道事業の広域連携に関する協議会」や「滋賀県水道ビジョン」を通じて課題解決に向けた取組を重要と考え、継続的に経営改善を進めていく。</t>
    <phoneticPr fontId="4"/>
  </si>
  <si>
    <t>①経常収支比率
 経常収益の経常費用に対する割合を示しています。最近の5年間は、100％を上回っており、収支は比較的良好であるといえます。
②累積欠損金比率
 営業収益に対する累積欠損金の状況を表す指標です。最近の5年間は、0％であることから、全体的に健全な経営状況であるといえます。
③流動比率
 短期的な債務に対する支払能力を表す指標です。最近の5年間は、流動比率は、100％を上回っており、概ね良好であるといえます。
④企業債残高対給水収益比率
 給水収益に対する企業債残高の割合であり、企業債残高の規模を表す指標です。企業債は毎年返済していることから、年々改善（減少）傾向にあります。
⑤料金回収率
 給水に係る費用が、どの程度給水収益で賄えているかを表した指標です。100％を上回っていることから、概ね良好といえます。
⑥給水原価
 有収水量1ｍ3あたりについて、どれだけの費用がかかっているかを表す指標です。平均値を下回っていて、類似団体より経営効率が良いといえます。
⑦施設利用率
 施設の利用状況や適正規模を判断する指標です。最近の5年間は、ほぼ一定水準を維持しており、類似団体と比較すると施設が遊休状態となっています。
⑧有収率
 施設の稼働が収益につながっているかを判断する指標です。最近の5年間は、85％前後を推移していて、漏水調査等を継続し、向上に努めます。
修正※有収率85.15％</t>
    <rPh sb="592" eb="594">
      <t>シュウセイ</t>
    </rPh>
    <rPh sb="595" eb="598">
      <t>ユウシュウリツ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</si>
</sst>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C8-4FC6-A545-A86C4CC4CA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63C8-4FC6-A545-A86C4CC4CA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37.159999999999997</c:v>
                </c:pt>
                <c:pt idx="1">
                  <c:v>37.74</c:v>
                </c:pt>
                <c:pt idx="2">
                  <c:v>37.68</c:v>
                </c:pt>
                <c:pt idx="3">
                  <c:v>37.5</c:v>
                </c:pt>
                <c:pt idx="4">
                  <c:v>36.29</c:v>
                </c:pt>
              </c:numCache>
            </c:numRef>
          </c:val>
          <c:extLst>
            <c:ext xmlns:c16="http://schemas.microsoft.com/office/drawing/2014/chart" uri="{C3380CC4-5D6E-409C-BE32-E72D297353CC}">
              <c16:uniqueId val="{00000000-75F5-486E-BBD9-5719E8134C6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75F5-486E-BBD9-5719E8134C6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86.32</c:v>
                </c:pt>
                <c:pt idx="1">
                  <c:v>86.04</c:v>
                </c:pt>
                <c:pt idx="2">
                  <c:v>85.06</c:v>
                </c:pt>
                <c:pt idx="3">
                  <c:v>85.35</c:v>
                </c:pt>
                <c:pt idx="4">
                  <c:v>85.26</c:v>
                </c:pt>
              </c:numCache>
            </c:numRef>
          </c:val>
          <c:extLst>
            <c:ext xmlns:c16="http://schemas.microsoft.com/office/drawing/2014/chart" uri="{C3380CC4-5D6E-409C-BE32-E72D297353CC}">
              <c16:uniqueId val="{00000000-5A11-4F81-A25F-01752D8515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5A11-4F81-A25F-01752D8515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110.95</c:v>
                </c:pt>
                <c:pt idx="1">
                  <c:v>114.87</c:v>
                </c:pt>
                <c:pt idx="2">
                  <c:v>120.74</c:v>
                </c:pt>
                <c:pt idx="3">
                  <c:v>108.67</c:v>
                </c:pt>
                <c:pt idx="4">
                  <c:v>115.54</c:v>
                </c:pt>
              </c:numCache>
            </c:numRef>
          </c:val>
          <c:extLst>
            <c:ext xmlns:c16="http://schemas.microsoft.com/office/drawing/2014/chart" uri="{C3380CC4-5D6E-409C-BE32-E72D297353CC}">
              <c16:uniqueId val="{00000000-3153-451C-860E-19CB70B73A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3153-451C-860E-19CB70B73A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43.22</c:v>
                </c:pt>
                <c:pt idx="1">
                  <c:v>45.64</c:v>
                </c:pt>
                <c:pt idx="2">
                  <c:v>48.02</c:v>
                </c:pt>
                <c:pt idx="3">
                  <c:v>50.02</c:v>
                </c:pt>
                <c:pt idx="4">
                  <c:v>52.24</c:v>
                </c:pt>
              </c:numCache>
            </c:numRef>
          </c:val>
          <c:extLst>
            <c:ext xmlns:c16="http://schemas.microsoft.com/office/drawing/2014/chart" uri="{C3380CC4-5D6E-409C-BE32-E72D297353CC}">
              <c16:uniqueId val="{00000000-DD2F-4A91-84C8-475CB93CED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DD2F-4A91-84C8-475CB93CED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formatCode="#,##0.00;&quot;△&quot;#,##0.00;&quot;-&quot;">
                  <c:v>0.78</c:v>
                </c:pt>
                <c:pt idx="4" formatCode="#,##0.00;&quot;△&quot;#,##0.00;&quot;-&quot;">
                  <c:v>0.78</c:v>
                </c:pt>
              </c:numCache>
            </c:numRef>
          </c:val>
          <c:extLst>
            <c:ext xmlns:c16="http://schemas.microsoft.com/office/drawing/2014/chart" uri="{C3380CC4-5D6E-409C-BE32-E72D297353CC}">
              <c16:uniqueId val="{00000000-413D-43E4-944D-A5E629D3AB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413D-43E4-944D-A5E629D3AB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92-4AEE-9067-AA68161C0C4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2092-4AEE-9067-AA68161C0C4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444.54</c:v>
                </c:pt>
                <c:pt idx="1">
                  <c:v>435.11</c:v>
                </c:pt>
                <c:pt idx="2">
                  <c:v>443.73</c:v>
                </c:pt>
                <c:pt idx="3">
                  <c:v>465.32</c:v>
                </c:pt>
                <c:pt idx="4">
                  <c:v>440.1</c:v>
                </c:pt>
              </c:numCache>
            </c:numRef>
          </c:val>
          <c:extLst>
            <c:ext xmlns:c16="http://schemas.microsoft.com/office/drawing/2014/chart" uri="{C3380CC4-5D6E-409C-BE32-E72D297353CC}">
              <c16:uniqueId val="{00000000-D7EF-4441-80D0-A9BBE61F7C4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D7EF-4441-80D0-A9BBE61F7C4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650.69000000000005</c:v>
                </c:pt>
                <c:pt idx="1">
                  <c:v>601.54</c:v>
                </c:pt>
                <c:pt idx="2">
                  <c:v>558.15</c:v>
                </c:pt>
                <c:pt idx="3">
                  <c:v>515.73</c:v>
                </c:pt>
                <c:pt idx="4">
                  <c:v>474.33</c:v>
                </c:pt>
              </c:numCache>
            </c:numRef>
          </c:val>
          <c:extLst>
            <c:ext xmlns:c16="http://schemas.microsoft.com/office/drawing/2014/chart" uri="{C3380CC4-5D6E-409C-BE32-E72D297353CC}">
              <c16:uniqueId val="{00000000-1D2A-4801-95E6-CD2494F9518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1D2A-4801-95E6-CD2494F9518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108.34</c:v>
                </c:pt>
                <c:pt idx="1">
                  <c:v>113.2</c:v>
                </c:pt>
                <c:pt idx="2">
                  <c:v>121.21</c:v>
                </c:pt>
                <c:pt idx="3">
                  <c:v>105.27</c:v>
                </c:pt>
                <c:pt idx="4">
                  <c:v>113.69</c:v>
                </c:pt>
              </c:numCache>
            </c:numRef>
          </c:val>
          <c:extLst>
            <c:ext xmlns:c16="http://schemas.microsoft.com/office/drawing/2014/chart" uri="{C3380CC4-5D6E-409C-BE32-E72D297353CC}">
              <c16:uniqueId val="{00000000-AEDF-42FB-AA3D-20AE32CAAA2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AEDF-42FB-AA3D-20AE32CAAA2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155.07</c:v>
                </c:pt>
                <c:pt idx="1">
                  <c:v>147.13</c:v>
                </c:pt>
                <c:pt idx="2">
                  <c:v>137.62</c:v>
                </c:pt>
                <c:pt idx="3">
                  <c:v>156.54</c:v>
                </c:pt>
                <c:pt idx="4">
                  <c:v>146.80000000000001</c:v>
                </c:pt>
              </c:numCache>
            </c:numRef>
          </c:val>
          <c:extLst>
            <c:ext xmlns:c16="http://schemas.microsoft.com/office/drawing/2014/chart" uri="{C3380CC4-5D6E-409C-BE32-E72D297353CC}">
              <c16:uniqueId val="{00000000-E2AA-4F68-A70C-5B7CBBC121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E2AA-4F68-A70C-5B7CBBC121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54" zoomScaleNormal="100" workbookViewId="0">
      <selection activeCell="CA48" sqref="CA4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滋賀県　甲良町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自治体職員</v>
      </c>
      <c r="AE8" s="60"/>
      <c r="AF8" s="60"/>
      <c r="AG8" s="60"/>
      <c r="AH8" s="60"/>
      <c r="AI8" s="60"/>
      <c r="AJ8" s="60"/>
      <c r="AK8" s="4"/>
      <c r="AL8" s="61">
        <f>データ!$R$6</f>
        <v>6903</v>
      </c>
      <c r="AM8" s="61"/>
      <c r="AN8" s="61"/>
      <c r="AO8" s="61"/>
      <c r="AP8" s="61"/>
      <c r="AQ8" s="61"/>
      <c r="AR8" s="61"/>
      <c r="AS8" s="61"/>
      <c r="AT8" s="52">
        <f>データ!$S$6</f>
        <v>13.63</v>
      </c>
      <c r="AU8" s="53"/>
      <c r="AV8" s="53"/>
      <c r="AW8" s="53"/>
      <c r="AX8" s="53"/>
      <c r="AY8" s="53"/>
      <c r="AZ8" s="53"/>
      <c r="BA8" s="53"/>
      <c r="BB8" s="54">
        <f>データ!$T$6</f>
        <v>506.46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72.41</v>
      </c>
      <c r="J10" s="53"/>
      <c r="K10" s="53"/>
      <c r="L10" s="53"/>
      <c r="M10" s="53"/>
      <c r="N10" s="53"/>
      <c r="O10" s="64"/>
      <c r="P10" s="54">
        <f>データ!$P$6</f>
        <v>100</v>
      </c>
      <c r="Q10" s="54"/>
      <c r="R10" s="54"/>
      <c r="S10" s="54"/>
      <c r="T10" s="54"/>
      <c r="U10" s="54"/>
      <c r="V10" s="54"/>
      <c r="W10" s="61">
        <f>データ!$Q$6</f>
        <v>3300</v>
      </c>
      <c r="X10" s="61"/>
      <c r="Y10" s="61"/>
      <c r="Z10" s="61"/>
      <c r="AA10" s="61"/>
      <c r="AB10" s="61"/>
      <c r="AC10" s="61"/>
      <c r="AD10" s="2"/>
      <c r="AE10" s="2"/>
      <c r="AF10" s="2"/>
      <c r="AG10" s="2"/>
      <c r="AH10" s="4"/>
      <c r="AI10" s="4"/>
      <c r="AJ10" s="4"/>
      <c r="AK10" s="4"/>
      <c r="AL10" s="61">
        <f>データ!$U$6</f>
        <v>6868</v>
      </c>
      <c r="AM10" s="61"/>
      <c r="AN10" s="61"/>
      <c r="AO10" s="61"/>
      <c r="AP10" s="61"/>
      <c r="AQ10" s="61"/>
      <c r="AR10" s="61"/>
      <c r="AS10" s="61"/>
      <c r="AT10" s="52">
        <f>データ!$V$6</f>
        <v>13.62</v>
      </c>
      <c r="AU10" s="53"/>
      <c r="AV10" s="53"/>
      <c r="AW10" s="53"/>
      <c r="AX10" s="53"/>
      <c r="AY10" s="53"/>
      <c r="AZ10" s="53"/>
      <c r="BA10" s="53"/>
      <c r="BB10" s="54">
        <f>データ!$W$6</f>
        <v>504.26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113</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C+2bam0AVpIWdeHyPTmGWepHDXc6t1EgGPOnpwLpFJ7CPPhrMj+mgH9qSHoVLruO34i9h3+cy6SRqEn85YoZEw==" saltValue="xWVsicDoQ4W5dEy4IGIdf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254428</v>
      </c>
      <c r="D6" s="34">
        <f t="shared" si="3"/>
        <v>46</v>
      </c>
      <c r="E6" s="34">
        <f t="shared" si="3"/>
        <v>1</v>
      </c>
      <c r="F6" s="34">
        <f t="shared" si="3"/>
        <v>0</v>
      </c>
      <c r="G6" s="34">
        <f t="shared" si="3"/>
        <v>1</v>
      </c>
      <c r="H6" s="34" t="str">
        <f t="shared" si="3"/>
        <v>滋賀県　甲良町</v>
      </c>
      <c r="I6" s="34" t="str">
        <f t="shared" si="3"/>
        <v>法適用</v>
      </c>
      <c r="J6" s="34" t="str">
        <f t="shared" si="3"/>
        <v>水道事業</v>
      </c>
      <c r="K6" s="34" t="str">
        <f t="shared" si="3"/>
        <v>末端給水事業</v>
      </c>
      <c r="L6" s="34" t="str">
        <f t="shared" si="3"/>
        <v>A8</v>
      </c>
      <c r="M6" s="34" t="str">
        <f t="shared" si="3"/>
        <v>自治体職員</v>
      </c>
      <c r="N6" s="35" t="str">
        <f t="shared" si="3"/>
        <v>-</v>
      </c>
      <c r="O6" s="35">
        <f t="shared" si="3"/>
        <v>72.41</v>
      </c>
      <c r="P6" s="35">
        <f t="shared" si="3"/>
        <v>100</v>
      </c>
      <c r="Q6" s="35">
        <f t="shared" si="3"/>
        <v>3300</v>
      </c>
      <c r="R6" s="35">
        <f t="shared" si="3"/>
        <v>6903</v>
      </c>
      <c r="S6" s="35">
        <f t="shared" si="3"/>
        <v>13.63</v>
      </c>
      <c r="T6" s="35">
        <f t="shared" si="3"/>
        <v>506.46</v>
      </c>
      <c r="U6" s="35">
        <f t="shared" si="3"/>
        <v>6868</v>
      </c>
      <c r="V6" s="35">
        <f t="shared" si="3"/>
        <v>13.62</v>
      </c>
      <c r="W6" s="35">
        <f t="shared" si="3"/>
        <v>504.26</v>
      </c>
      <c r="X6" s="36">
        <f>IF(X7="",NA(),X7)</f>
        <v>110.95</v>
      </c>
      <c r="Y6" s="36">
        <f t="shared" ref="Y6:AG6" si="4">IF(Y7="",NA(),Y7)</f>
        <v>114.87</v>
      </c>
      <c r="Z6" s="36">
        <f t="shared" si="4"/>
        <v>120.74</v>
      </c>
      <c r="AA6" s="36">
        <f t="shared" si="4"/>
        <v>108.67</v>
      </c>
      <c r="AB6" s="36">
        <f t="shared" si="4"/>
        <v>115.54</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444.54</v>
      </c>
      <c r="AU6" s="36">
        <f t="shared" ref="AU6:BC6" si="6">IF(AU7="",NA(),AU7)</f>
        <v>435.11</v>
      </c>
      <c r="AV6" s="36">
        <f t="shared" si="6"/>
        <v>443.73</v>
      </c>
      <c r="AW6" s="36">
        <f t="shared" si="6"/>
        <v>465.32</v>
      </c>
      <c r="AX6" s="36">
        <f t="shared" si="6"/>
        <v>440.1</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650.69000000000005</v>
      </c>
      <c r="BF6" s="36">
        <f t="shared" ref="BF6:BN6" si="7">IF(BF7="",NA(),BF7)</f>
        <v>601.54</v>
      </c>
      <c r="BG6" s="36">
        <f t="shared" si="7"/>
        <v>558.15</v>
      </c>
      <c r="BH6" s="36">
        <f t="shared" si="7"/>
        <v>515.73</v>
      </c>
      <c r="BI6" s="36">
        <f t="shared" si="7"/>
        <v>474.33</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108.34</v>
      </c>
      <c r="BQ6" s="36">
        <f t="shared" ref="BQ6:BY6" si="8">IF(BQ7="",NA(),BQ7)</f>
        <v>113.2</v>
      </c>
      <c r="BR6" s="36">
        <f t="shared" si="8"/>
        <v>121.21</v>
      </c>
      <c r="BS6" s="36">
        <f t="shared" si="8"/>
        <v>105.27</v>
      </c>
      <c r="BT6" s="36">
        <f t="shared" si="8"/>
        <v>113.69</v>
      </c>
      <c r="BU6" s="36">
        <f t="shared" si="8"/>
        <v>92.76</v>
      </c>
      <c r="BV6" s="36">
        <f t="shared" si="8"/>
        <v>93.28</v>
      </c>
      <c r="BW6" s="36">
        <f t="shared" si="8"/>
        <v>87.51</v>
      </c>
      <c r="BX6" s="36">
        <f t="shared" si="8"/>
        <v>84.77</v>
      </c>
      <c r="BY6" s="36">
        <f t="shared" si="8"/>
        <v>87.11</v>
      </c>
      <c r="BZ6" s="35" t="str">
        <f>IF(BZ7="","",IF(BZ7="-","【-】","【"&amp;SUBSTITUTE(TEXT(BZ7,"#,##0.00"),"-","△")&amp;"】"))</f>
        <v>【103.24】</v>
      </c>
      <c r="CA6" s="36">
        <f>IF(CA7="",NA(),CA7)</f>
        <v>155.07</v>
      </c>
      <c r="CB6" s="36">
        <f t="shared" ref="CB6:CJ6" si="9">IF(CB7="",NA(),CB7)</f>
        <v>147.13</v>
      </c>
      <c r="CC6" s="36">
        <f t="shared" si="9"/>
        <v>137.62</v>
      </c>
      <c r="CD6" s="36">
        <f t="shared" si="9"/>
        <v>156.54</v>
      </c>
      <c r="CE6" s="36">
        <f t="shared" si="9"/>
        <v>146.80000000000001</v>
      </c>
      <c r="CF6" s="36">
        <f t="shared" si="9"/>
        <v>208.67</v>
      </c>
      <c r="CG6" s="36">
        <f t="shared" si="9"/>
        <v>208.29</v>
      </c>
      <c r="CH6" s="36">
        <f t="shared" si="9"/>
        <v>218.42</v>
      </c>
      <c r="CI6" s="36">
        <f t="shared" si="9"/>
        <v>227.27</v>
      </c>
      <c r="CJ6" s="36">
        <f t="shared" si="9"/>
        <v>223.98</v>
      </c>
      <c r="CK6" s="35" t="str">
        <f>IF(CK7="","",IF(CK7="-","【-】","【"&amp;SUBSTITUTE(TEXT(CK7,"#,##0.00"),"-","△")&amp;"】"))</f>
        <v>【168.38】</v>
      </c>
      <c r="CL6" s="36">
        <f>IF(CL7="",NA(),CL7)</f>
        <v>37.159999999999997</v>
      </c>
      <c r="CM6" s="36">
        <f t="shared" ref="CM6:CU6" si="10">IF(CM7="",NA(),CM7)</f>
        <v>37.74</v>
      </c>
      <c r="CN6" s="36">
        <f t="shared" si="10"/>
        <v>37.68</v>
      </c>
      <c r="CO6" s="36">
        <f t="shared" si="10"/>
        <v>37.5</v>
      </c>
      <c r="CP6" s="36">
        <f t="shared" si="10"/>
        <v>36.29</v>
      </c>
      <c r="CQ6" s="36">
        <f t="shared" si="10"/>
        <v>49.08</v>
      </c>
      <c r="CR6" s="36">
        <f t="shared" si="10"/>
        <v>49.32</v>
      </c>
      <c r="CS6" s="36">
        <f t="shared" si="10"/>
        <v>50.24</v>
      </c>
      <c r="CT6" s="36">
        <f t="shared" si="10"/>
        <v>50.29</v>
      </c>
      <c r="CU6" s="36">
        <f t="shared" si="10"/>
        <v>49.64</v>
      </c>
      <c r="CV6" s="35" t="str">
        <f>IF(CV7="","",IF(CV7="-","【-】","【"&amp;SUBSTITUTE(TEXT(CV7,"#,##0.00"),"-","△")&amp;"】"))</f>
        <v>【60.00】</v>
      </c>
      <c r="CW6" s="36">
        <f>IF(CW7="",NA(),CW7)</f>
        <v>86.32</v>
      </c>
      <c r="CX6" s="36">
        <f t="shared" ref="CX6:DF6" si="11">IF(CX7="",NA(),CX7)</f>
        <v>86.04</v>
      </c>
      <c r="CY6" s="36">
        <f t="shared" si="11"/>
        <v>85.06</v>
      </c>
      <c r="CZ6" s="36">
        <f t="shared" si="11"/>
        <v>85.35</v>
      </c>
      <c r="DA6" s="36">
        <f t="shared" si="11"/>
        <v>85.26</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43.22</v>
      </c>
      <c r="DI6" s="36">
        <f t="shared" ref="DI6:DQ6" si="12">IF(DI7="",NA(),DI7)</f>
        <v>45.64</v>
      </c>
      <c r="DJ6" s="36">
        <f t="shared" si="12"/>
        <v>48.02</v>
      </c>
      <c r="DK6" s="36">
        <f t="shared" si="12"/>
        <v>50.02</v>
      </c>
      <c r="DL6" s="36">
        <f t="shared" si="12"/>
        <v>52.24</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6">
        <f t="shared" si="13"/>
        <v>0.78</v>
      </c>
      <c r="DW6" s="36">
        <f t="shared" si="13"/>
        <v>0.78</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254428</v>
      </c>
      <c r="D7" s="38">
        <v>46</v>
      </c>
      <c r="E7" s="38">
        <v>1</v>
      </c>
      <c r="F7" s="38">
        <v>0</v>
      </c>
      <c r="G7" s="38">
        <v>1</v>
      </c>
      <c r="H7" s="38" t="s">
        <v>93</v>
      </c>
      <c r="I7" s="38" t="s">
        <v>94</v>
      </c>
      <c r="J7" s="38" t="s">
        <v>95</v>
      </c>
      <c r="K7" s="38" t="s">
        <v>96</v>
      </c>
      <c r="L7" s="38" t="s">
        <v>97</v>
      </c>
      <c r="M7" s="38" t="s">
        <v>98</v>
      </c>
      <c r="N7" s="39" t="s">
        <v>99</v>
      </c>
      <c r="O7" s="39">
        <v>72.41</v>
      </c>
      <c r="P7" s="39">
        <v>100</v>
      </c>
      <c r="Q7" s="39">
        <v>3300</v>
      </c>
      <c r="R7" s="39">
        <v>6903</v>
      </c>
      <c r="S7" s="39">
        <v>13.63</v>
      </c>
      <c r="T7" s="39">
        <v>506.46</v>
      </c>
      <c r="U7" s="39">
        <v>6868</v>
      </c>
      <c r="V7" s="39">
        <v>13.62</v>
      </c>
      <c r="W7" s="39">
        <v>504.26</v>
      </c>
      <c r="X7" s="39">
        <v>110.95</v>
      </c>
      <c r="Y7" s="39">
        <v>114.87</v>
      </c>
      <c r="Z7" s="39">
        <v>120.74</v>
      </c>
      <c r="AA7" s="39">
        <v>108.67</v>
      </c>
      <c r="AB7" s="39">
        <v>115.54</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444.54</v>
      </c>
      <c r="AU7" s="39">
        <v>435.11</v>
      </c>
      <c r="AV7" s="39">
        <v>443.73</v>
      </c>
      <c r="AW7" s="39">
        <v>465.32</v>
      </c>
      <c r="AX7" s="39">
        <v>440.1</v>
      </c>
      <c r="AY7" s="39">
        <v>416.14</v>
      </c>
      <c r="AZ7" s="39">
        <v>371.89</v>
      </c>
      <c r="BA7" s="39">
        <v>293.23</v>
      </c>
      <c r="BB7" s="39">
        <v>300.14</v>
      </c>
      <c r="BC7" s="39">
        <v>301.04000000000002</v>
      </c>
      <c r="BD7" s="39">
        <v>264.97000000000003</v>
      </c>
      <c r="BE7" s="39">
        <v>650.69000000000005</v>
      </c>
      <c r="BF7" s="39">
        <v>601.54</v>
      </c>
      <c r="BG7" s="39">
        <v>558.15</v>
      </c>
      <c r="BH7" s="39">
        <v>515.73</v>
      </c>
      <c r="BI7" s="39">
        <v>474.33</v>
      </c>
      <c r="BJ7" s="39">
        <v>487.22</v>
      </c>
      <c r="BK7" s="39">
        <v>483.11</v>
      </c>
      <c r="BL7" s="39">
        <v>542.29999999999995</v>
      </c>
      <c r="BM7" s="39">
        <v>566.65</v>
      </c>
      <c r="BN7" s="39">
        <v>551.62</v>
      </c>
      <c r="BO7" s="39">
        <v>266.61</v>
      </c>
      <c r="BP7" s="39">
        <v>108.34</v>
      </c>
      <c r="BQ7" s="39">
        <v>113.2</v>
      </c>
      <c r="BR7" s="39">
        <v>121.21</v>
      </c>
      <c r="BS7" s="39">
        <v>105.27</v>
      </c>
      <c r="BT7" s="39">
        <v>113.69</v>
      </c>
      <c r="BU7" s="39">
        <v>92.76</v>
      </c>
      <c r="BV7" s="39">
        <v>93.28</v>
      </c>
      <c r="BW7" s="39">
        <v>87.51</v>
      </c>
      <c r="BX7" s="39">
        <v>84.77</v>
      </c>
      <c r="BY7" s="39">
        <v>87.11</v>
      </c>
      <c r="BZ7" s="39">
        <v>103.24</v>
      </c>
      <c r="CA7" s="39">
        <v>155.07</v>
      </c>
      <c r="CB7" s="39">
        <v>147.13</v>
      </c>
      <c r="CC7" s="39">
        <v>137.62</v>
      </c>
      <c r="CD7" s="39">
        <v>156.54</v>
      </c>
      <c r="CE7" s="39">
        <v>146.80000000000001</v>
      </c>
      <c r="CF7" s="39">
        <v>208.67</v>
      </c>
      <c r="CG7" s="39">
        <v>208.29</v>
      </c>
      <c r="CH7" s="39">
        <v>218.42</v>
      </c>
      <c r="CI7" s="39">
        <v>227.27</v>
      </c>
      <c r="CJ7" s="39">
        <v>223.98</v>
      </c>
      <c r="CK7" s="39">
        <v>168.38</v>
      </c>
      <c r="CL7" s="39">
        <v>37.159999999999997</v>
      </c>
      <c r="CM7" s="39">
        <v>37.74</v>
      </c>
      <c r="CN7" s="39">
        <v>37.68</v>
      </c>
      <c r="CO7" s="39">
        <v>37.5</v>
      </c>
      <c r="CP7" s="39">
        <v>36.29</v>
      </c>
      <c r="CQ7" s="39">
        <v>49.08</v>
      </c>
      <c r="CR7" s="39">
        <v>49.32</v>
      </c>
      <c r="CS7" s="39">
        <v>50.24</v>
      </c>
      <c r="CT7" s="39">
        <v>50.29</v>
      </c>
      <c r="CU7" s="39">
        <v>49.64</v>
      </c>
      <c r="CV7" s="39">
        <v>60</v>
      </c>
      <c r="CW7" s="39">
        <v>86.32</v>
      </c>
      <c r="CX7" s="39">
        <v>86.04</v>
      </c>
      <c r="CY7" s="39">
        <v>85.06</v>
      </c>
      <c r="CZ7" s="39">
        <v>85.35</v>
      </c>
      <c r="DA7" s="39">
        <v>85.26</v>
      </c>
      <c r="DB7" s="39">
        <v>79.3</v>
      </c>
      <c r="DC7" s="39">
        <v>79.34</v>
      </c>
      <c r="DD7" s="39">
        <v>78.650000000000006</v>
      </c>
      <c r="DE7" s="39">
        <v>77.73</v>
      </c>
      <c r="DF7" s="39">
        <v>78.09</v>
      </c>
      <c r="DG7" s="39">
        <v>89.8</v>
      </c>
      <c r="DH7" s="39">
        <v>43.22</v>
      </c>
      <c r="DI7" s="39">
        <v>45.64</v>
      </c>
      <c r="DJ7" s="39">
        <v>48.02</v>
      </c>
      <c r="DK7" s="39">
        <v>50.02</v>
      </c>
      <c r="DL7" s="39">
        <v>52.24</v>
      </c>
      <c r="DM7" s="39">
        <v>47.44</v>
      </c>
      <c r="DN7" s="39">
        <v>48.3</v>
      </c>
      <c r="DO7" s="39">
        <v>45.14</v>
      </c>
      <c r="DP7" s="39">
        <v>45.85</v>
      </c>
      <c r="DQ7" s="39">
        <v>47.31</v>
      </c>
      <c r="DR7" s="39">
        <v>49.59</v>
      </c>
      <c r="DS7" s="39">
        <v>0</v>
      </c>
      <c r="DT7" s="39">
        <v>0</v>
      </c>
      <c r="DU7" s="39">
        <v>0</v>
      </c>
      <c r="DV7" s="39">
        <v>0.78</v>
      </c>
      <c r="DW7" s="39">
        <v>0.78</v>
      </c>
      <c r="DX7" s="39">
        <v>11.16</v>
      </c>
      <c r="DY7" s="39">
        <v>12.43</v>
      </c>
      <c r="DZ7" s="39">
        <v>13.58</v>
      </c>
      <c r="EA7" s="39">
        <v>14.13</v>
      </c>
      <c r="EB7" s="39">
        <v>16.77</v>
      </c>
      <c r="EC7" s="39">
        <v>19.440000000000001</v>
      </c>
      <c r="ED7" s="39">
        <v>0</v>
      </c>
      <c r="EE7" s="39">
        <v>0</v>
      </c>
      <c r="EF7" s="39">
        <v>0</v>
      </c>
      <c r="EG7" s="39">
        <v>0</v>
      </c>
      <c r="EH7" s="39">
        <v>0</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甲良町</cp:lastModifiedBy>
  <cp:lastPrinted>2021-02-09T09:03:22Z</cp:lastPrinted>
  <dcterms:created xsi:type="dcterms:W3CDTF">2020-12-04T02:10:55Z</dcterms:created>
  <dcterms:modified xsi:type="dcterms:W3CDTF">2021-02-10T01:46:57Z</dcterms:modified>
  <cp:category/>
</cp:coreProperties>
</file>