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26\AppData\Local\Microsoft\Windows\INetCache\Content.Outlook\1RJJLRLB\"/>
    </mc:Choice>
  </mc:AlternateContent>
  <workbookProtection workbookAlgorithmName="SHA-512" workbookHashValue="Y2CRuxogm3x7Ofe2d4ptkFLbn6FbhS6AAXkmwwOU7bwC1VRWq+EB6+my/zuCuWe+27obv6TmnbSfwZ/a9155eA==" workbookSaltValue="+cibB72FqiQnOiTnyp0G2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alcChain>
</file>

<file path=xl/sharedStrings.xml><?xml version="1.0" encoding="utf-8"?>
<sst xmlns="http://schemas.openxmlformats.org/spreadsheetml/2006/main" count="238" uniqueCount="119">
  <si>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</si>
  <si>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</si>
  <si>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</si>
  <si>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</si>
  <si>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</si>
  <si>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</si>
  <si>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</si>
  <si>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</si>
  <si>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</si>
  <si>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</si>
  <si>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</si>
  <si>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</si>
  <si>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</si>
  <si>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</si>
  <si>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</si>
  <si>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</si>
  <si>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</si>
  <si>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</si>
  <si>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</si>
  <si>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</si>
  <si>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</si>
  <si>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</si>
  <si>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</si>
  <si>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</si>
  <si>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</si>
  <si>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</si>
  <si>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</si>
  <si>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</si>
  <si>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</si>
  <si>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</si>
  <si>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</si>
  <si>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</si>
  <si>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</si>
  <si>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</si>
  <si>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</si>
  <si>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</si>
  <si>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</si>
  <si>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</si>
  <si>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</si>
  <si>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</si>
  <si>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</si>
  <si>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</si>
  <si>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</si>
  <si>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</si>
  <si>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</si>
  <si>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</si>
  <si>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</si>
  <si>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</si>
  <si>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</si>
  <si>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</si>
  <si>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</si>
  <si>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</si>
  <si>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</si>
  <si>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</si>
  <si>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</si>
  <si>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</si>
  <si>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</si>
  <si>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</si>
  <si>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</si>
  <si>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</si>
  <si>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</si>
  <si>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</si>
  <si>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</si>
  <si>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</si>
  <si>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</si>
  <si>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</si>
  <si>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</si>
  <si>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</si>
  <si>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</si>
  <si>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</si>
  <si>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</si>
  <si>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</si>
  <si>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</si>
  <si>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</si>
  <si>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</si>
  <si>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</si>
  <si>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</si>
  <si>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</si>
  <si>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</si>
  <si>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</si>
  <si>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</si>
  <si>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</si>
  <si>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</si>
  <si>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</si>
  <si>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</si>
  <si>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</si>
  <si>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</si>
  <si>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</si>
  <si>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</si>
  <si>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</si>
  <si>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</si>
  <si>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</si>
  <si>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</si>
  <si>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</si>
  <si>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</si>
  <si>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</si>
  <si>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</si>
  <si>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</si>
  <si>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</si>
  <si>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</si>
  <si>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</si>
  <si>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</si>
  <si>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</si>
  <si>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</si>
  <si>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</si>
  <si>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</si>
  <si>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</si>
  <si>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</si>
  <si>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</si>
  <si>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</si>
  <si>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</si>
  <si>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</si>
  <si>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</si>
  <si>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</si>
  <si>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</si>
  <si>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</si>
  <si>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収益的収支比率は平成30年度決算と比較すると34.67％上昇しており、このことは総費用額の減少が大きいこと、また、地方償還金の減少が要因である。
　経費回収率は平成30年度とほぼ同水準であり、依然一般会計からの繰り入れに頼っている状況である。
　汚水処理原価は、経費回収率が昨年とほぼ同等なため昨年と同水準である。
　施設利用率は、町で処理施設を有しておらず流域下水道に接続しているため算出されていない。
　　　　　　　　　　　　　　　　　　　　　　　　　　　　　　　　　　　　　　　</t>
    <rPh sb="1" eb="3">
      <t>シュウエキ</t>
    </rPh>
    <rPh sb="3" eb="4">
      <t>テキ</t>
    </rPh>
    <rPh sb="4" eb="6">
      <t>シュウシ</t>
    </rPh>
    <rPh sb="6" eb="8">
      <t>ヒリツ</t>
    </rPh>
    <rPh sb="9" eb="11">
      <t>ヘイセイ</t>
    </rPh>
    <rPh sb="13" eb="15">
      <t>ネンド</t>
    </rPh>
    <rPh sb="15" eb="17">
      <t>ケッサン</t>
    </rPh>
    <rPh sb="18" eb="20">
      <t>ヒカク</t>
    </rPh>
    <rPh sb="29" eb="31">
      <t>ジョウショウ</t>
    </rPh>
    <rPh sb="41" eb="44">
      <t>ソウヒヨウ</t>
    </rPh>
    <rPh sb="44" eb="45">
      <t>ガク</t>
    </rPh>
    <rPh sb="46" eb="48">
      <t>ゲンショウ</t>
    </rPh>
    <rPh sb="49" eb="50">
      <t>オオ</t>
    </rPh>
    <rPh sb="58" eb="60">
      <t>チホウ</t>
    </rPh>
    <rPh sb="60" eb="63">
      <t>ショウカンキン</t>
    </rPh>
    <rPh sb="64" eb="66">
      <t>ゲンショウ</t>
    </rPh>
    <rPh sb="67" eb="69">
      <t>ヨウイン</t>
    </rPh>
    <rPh sb="75" eb="77">
      <t>ケイヒ</t>
    </rPh>
    <rPh sb="77" eb="79">
      <t>カイシュウ</t>
    </rPh>
    <rPh sb="79" eb="80">
      <t>リツ</t>
    </rPh>
    <rPh sb="81" eb="83">
      <t>ヘイセイ</t>
    </rPh>
    <rPh sb="85" eb="87">
      <t>ネンド</t>
    </rPh>
    <rPh sb="90" eb="93">
      <t>ドウスイジュン</t>
    </rPh>
    <rPh sb="97" eb="99">
      <t>イゼン</t>
    </rPh>
    <rPh sb="99" eb="101">
      <t>イッパン</t>
    </rPh>
    <rPh sb="101" eb="103">
      <t>カイケイ</t>
    </rPh>
    <rPh sb="106" eb="107">
      <t>ク</t>
    </rPh>
    <rPh sb="108" eb="109">
      <t>イ</t>
    </rPh>
    <rPh sb="111" eb="112">
      <t>タヨ</t>
    </rPh>
    <rPh sb="116" eb="118">
      <t>ジョウキョウ</t>
    </rPh>
    <rPh sb="124" eb="126">
      <t>オスイ</t>
    </rPh>
    <rPh sb="126" eb="128">
      <t>ショリ</t>
    </rPh>
    <rPh sb="128" eb="130">
      <t>ゲンカ</t>
    </rPh>
    <rPh sb="132" eb="134">
      <t>ケイヒ</t>
    </rPh>
    <rPh sb="134" eb="136">
      <t>カイシュウ</t>
    </rPh>
    <rPh sb="136" eb="137">
      <t>リツ</t>
    </rPh>
    <rPh sb="138" eb="140">
      <t>サクネン</t>
    </rPh>
    <rPh sb="143" eb="145">
      <t>ドウトウ</t>
    </rPh>
    <rPh sb="148" eb="150">
      <t>サクネン</t>
    </rPh>
    <rPh sb="151" eb="154">
      <t>ドウスイジュン</t>
    </rPh>
    <rPh sb="160" eb="162">
      <t>シセツ</t>
    </rPh>
    <rPh sb="162" eb="165">
      <t>リヨウリツ</t>
    </rPh>
    <rPh sb="167" eb="168">
      <t>マチ</t>
    </rPh>
    <rPh sb="169" eb="171">
      <t>ショリ</t>
    </rPh>
    <rPh sb="171" eb="173">
      <t>シセツ</t>
    </rPh>
    <rPh sb="174" eb="175">
      <t>ユウ</t>
    </rPh>
    <rPh sb="180" eb="182">
      <t>リュウイキ</t>
    </rPh>
    <rPh sb="182" eb="185">
      <t>ゲスイドウ</t>
    </rPh>
    <rPh sb="186" eb="188">
      <t>セツゾク</t>
    </rPh>
    <rPh sb="194" eb="196">
      <t>サンシュツ</t>
    </rPh>
    <phoneticPr fontId="4"/>
  </si>
  <si>
    <t>　本町の管渠は、平成3年度以降に布設を開始したことから法定耐用年数を経過している管渠はない。
　しかし、マンホールポンプを4箇所有していることから電気設備等の改築更新を迎えるが、令和２年度にストックマネジメントにより実施していく予定である。併せて経年劣化に備えた更新計画を策定する予定である。</t>
    <rPh sb="89" eb="91">
      <t>レイワ</t>
    </rPh>
    <rPh sb="92" eb="94">
      <t>ネンド</t>
    </rPh>
    <rPh sb="140" eb="142">
      <t>ヨテイ</t>
    </rPh>
    <phoneticPr fontId="4"/>
  </si>
  <si>
    <t>　経費回収率を向上させるためには、中長期を見据えた経費の見直しや使用料の見直しを実施すること、更新時期となる設備の平準化等の対策を計画的に進める必要がある。
　また、使用料以外の収入に依存していることが顕著である現状から、これまでに整備した下水道施設(施設の耐震化)の更新・維持管理に要する費用が多額となることが予想され、今後の人口減少等による使用料の減少等を踏まえ、長期的な計画と経営が求められている。平成28年度に策定した経営戦略の見直しを含め、水洗化率の向上に務める。
　さらに令和2年度に地方公営企業法の適用を受け、経営基盤の強化を図るとともに、資産の状況についてより詳細な分析が可能となることから各種指標を組み合わせた分析を行った経営が可能となった。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</si>
</sst>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0.18</c:v>
                </c:pt>
                <c:pt idx="4" formatCode="#,##0.00;&quot;△&quot;#,##0.00;&quot;-&quot;">
                  <c:v>0.1</c:v>
                </c:pt>
              </c:numCache>
            </c:numRef>
          </c:val>
          <c:extLst>
            <c:ext xmlns:c16="http://schemas.microsoft.com/office/drawing/2014/chart" uri="{C3380CC4-5D6E-409C-BE32-E72D297353CC}">
              <c16:uniqueId val="{00000000-B924-4EE1-8D8A-19FB938BB3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924-4EE1-8D8A-19FB938BB3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76.989999999999995</c:v>
                </c:pt>
                <c:pt idx="1">
                  <c:v>77.08</c:v>
                </c:pt>
                <c:pt idx="2">
                  <c:v>89.48</c:v>
                </c:pt>
                <c:pt idx="3">
                  <c:v>0</c:v>
                </c:pt>
                <c:pt idx="4">
                  <c:v>0</c:v>
                </c:pt>
              </c:numCache>
            </c:numRef>
          </c:val>
          <c:extLst>
            <c:ext xmlns:c16="http://schemas.microsoft.com/office/drawing/2014/chart" uri="{C3380CC4-5D6E-409C-BE32-E72D297353CC}">
              <c16:uniqueId val="{00000000-BE35-416C-A2F6-BEF8823580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E35-416C-A2F6-BEF8823580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88.71</c:v>
                </c:pt>
                <c:pt idx="1">
                  <c:v>88.83</c:v>
                </c:pt>
                <c:pt idx="2">
                  <c:v>91.18</c:v>
                </c:pt>
                <c:pt idx="3">
                  <c:v>90.2</c:v>
                </c:pt>
                <c:pt idx="4">
                  <c:v>90.1</c:v>
                </c:pt>
              </c:numCache>
            </c:numRef>
          </c:val>
          <c:extLst>
            <c:ext xmlns:c16="http://schemas.microsoft.com/office/drawing/2014/chart" uri="{C3380CC4-5D6E-409C-BE32-E72D297353CC}">
              <c16:uniqueId val="{00000000-77C2-4D0E-B376-33592581E3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7C2-4D0E-B376-33592581E3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94.94</c:v>
                </c:pt>
                <c:pt idx="1">
                  <c:v>92.74</c:v>
                </c:pt>
                <c:pt idx="2">
                  <c:v>91.14</c:v>
                </c:pt>
                <c:pt idx="3">
                  <c:v>88.65</c:v>
                </c:pt>
                <c:pt idx="4">
                  <c:v>123.32</c:v>
                </c:pt>
              </c:numCache>
            </c:numRef>
          </c:val>
          <c:extLst>
            <c:ext xmlns:c16="http://schemas.microsoft.com/office/drawing/2014/chart" uri="{C3380CC4-5D6E-409C-BE32-E72D297353CC}">
              <c16:uniqueId val="{00000000-1621-485C-8E06-CB0BE36B06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1-485C-8E06-CB0BE36B06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7-44CA-91E9-5A8D71F20F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7-44CA-91E9-5A8D71F20F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0-40D6-9ACE-B523708AD9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0-40D6-9ACE-B523708AD9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E-4A73-824A-E6FE6DE070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E-4A73-824A-E6FE6DE070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3-4338-9CCB-DDF4E896BB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3-4338-9CCB-DDF4E896BB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963.79</c:v>
                </c:pt>
                <c:pt idx="1">
                  <c:v>997.39</c:v>
                </c:pt>
                <c:pt idx="2">
                  <c:v>761.4</c:v>
                </c:pt>
                <c:pt idx="3">
                  <c:v>929.79</c:v>
                </c:pt>
                <c:pt idx="4">
                  <c:v>833.02</c:v>
                </c:pt>
              </c:numCache>
            </c:numRef>
          </c:val>
          <c:extLst>
            <c:ext xmlns:c16="http://schemas.microsoft.com/office/drawing/2014/chart" uri="{C3380CC4-5D6E-409C-BE32-E72D297353CC}">
              <c16:uniqueId val="{00000000-8B99-455B-84C6-C4256E6F9D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B99-455B-84C6-C4256E6F9D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55.03</c:v>
                </c:pt>
                <c:pt idx="1">
                  <c:v>59.82</c:v>
                </c:pt>
                <c:pt idx="2">
                  <c:v>84.83</c:v>
                </c:pt>
                <c:pt idx="3">
                  <c:v>69.77</c:v>
                </c:pt>
                <c:pt idx="4">
                  <c:v>70.38</c:v>
                </c:pt>
              </c:numCache>
            </c:numRef>
          </c:val>
          <c:extLst>
            <c:ext xmlns:c16="http://schemas.microsoft.com/office/drawing/2014/chart" uri="{C3380CC4-5D6E-409C-BE32-E72D297353CC}">
              <c16:uniqueId val="{00000000-8206-417C-AD1A-FC6E6CE24F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206-417C-AD1A-FC6E6CE24F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280.69</c:v>
                </c:pt>
                <c:pt idx="1">
                  <c:v>259.60000000000002</c:v>
                </c:pt>
                <c:pt idx="2">
                  <c:v>181.69</c:v>
                </c:pt>
                <c:pt idx="3">
                  <c:v>225.16</c:v>
                </c:pt>
                <c:pt idx="4">
                  <c:v>222.01</c:v>
                </c:pt>
              </c:numCache>
            </c:numRef>
          </c:val>
          <c:extLst>
            <c:ext xmlns:c16="http://schemas.microsoft.com/office/drawing/2014/chart" uri="{C3380CC4-5D6E-409C-BE32-E72D297353CC}">
              <c16:uniqueId val="{00000000-4128-4ABB-96E1-333FD49020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128-4ABB-96E1-333FD49020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豊郷町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7364</v>
      </c>
      <c r="AM8" s="69"/>
      <c r="AN8" s="69"/>
      <c r="AO8" s="69"/>
      <c r="AP8" s="69"/>
      <c r="AQ8" s="69"/>
      <c r="AR8" s="69"/>
      <c r="AS8" s="69"/>
      <c r="AT8" s="68">
        <f>データ!T6</f>
        <v>7.8</v>
      </c>
      <c r="AU8" s="68"/>
      <c r="AV8" s="68"/>
      <c r="AW8" s="68"/>
      <c r="AX8" s="68"/>
      <c r="AY8" s="68"/>
      <c r="AZ8" s="68"/>
      <c r="BA8" s="68"/>
      <c r="BB8" s="68">
        <f>データ!U6</f>
        <v>944.1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99.99</v>
      </c>
      <c r="Q10" s="68"/>
      <c r="R10" s="68"/>
      <c r="S10" s="68"/>
      <c r="T10" s="68"/>
      <c r="U10" s="68"/>
      <c r="V10" s="68"/>
      <c r="W10" s="68">
        <f>データ!Q6</f>
        <v>83.62</v>
      </c>
      <c r="X10" s="68"/>
      <c r="Y10" s="68"/>
      <c r="Z10" s="68"/>
      <c r="AA10" s="68"/>
      <c r="AB10" s="68"/>
      <c r="AC10" s="68"/>
      <c r="AD10" s="69">
        <f>データ!R6</f>
        <v>2750</v>
      </c>
      <c r="AE10" s="69"/>
      <c r="AF10" s="69"/>
      <c r="AG10" s="69"/>
      <c r="AH10" s="69"/>
      <c r="AI10" s="69"/>
      <c r="AJ10" s="69"/>
      <c r="AK10" s="2"/>
      <c r="AL10" s="69">
        <f>データ!V6</f>
        <v>7332</v>
      </c>
      <c r="AM10" s="69"/>
      <c r="AN10" s="69"/>
      <c r="AO10" s="69"/>
      <c r="AP10" s="69"/>
      <c r="AQ10" s="69"/>
      <c r="AR10" s="69"/>
      <c r="AS10" s="69"/>
      <c r="AT10" s="68">
        <f>データ!W6</f>
        <v>3.69</v>
      </c>
      <c r="AU10" s="68"/>
      <c r="AV10" s="68"/>
      <c r="AW10" s="68"/>
      <c r="AX10" s="68"/>
      <c r="AY10" s="68"/>
      <c r="AZ10" s="68"/>
      <c r="BA10" s="68"/>
      <c r="BB10" s="68">
        <f>データ!X6</f>
        <v>1986.99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VuCa4mzy3ODooCJrm7OJrBncGv2TJsGb8fPv8XH+i6VCfUIzuIcqWznOxnt1mDrBbMbYU8HCyONc/AhjhKpu3g==" saltValue="vgiZ8MgN0eGev86NDZzO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254410</v>
      </c>
      <c r="D6" s="33">
        <f t="shared" si="3"/>
        <v>47</v>
      </c>
      <c r="E6" s="33">
        <f t="shared" si="3"/>
        <v>17</v>
      </c>
      <c r="F6" s="33">
        <f t="shared" si="3"/>
        <v>4</v>
      </c>
      <c r="G6" s="33">
        <f t="shared" si="3"/>
        <v>0</v>
      </c>
      <c r="H6" s="33" t="str">
        <f t="shared" si="3"/>
        <v>滋賀県　豊郷町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99.99</v>
      </c>
      <c r="Q6" s="34">
        <f t="shared" si="3"/>
        <v>83.62</v>
      </c>
      <c r="R6" s="34">
        <f t="shared" si="3"/>
        <v>2750</v>
      </c>
      <c r="S6" s="34">
        <f t="shared" si="3"/>
        <v>7364</v>
      </c>
      <c r="T6" s="34">
        <f t="shared" si="3"/>
        <v>7.8</v>
      </c>
      <c r="U6" s="34">
        <f t="shared" si="3"/>
        <v>944.1</v>
      </c>
      <c r="V6" s="34">
        <f t="shared" si="3"/>
        <v>7332</v>
      </c>
      <c r="W6" s="34">
        <f t="shared" si="3"/>
        <v>3.69</v>
      </c>
      <c r="X6" s="34">
        <f t="shared" si="3"/>
        <v>1986.99</v>
      </c>
      <c r="Y6" s="35">
        <f>IF(Y7="",NA(),Y7)</f>
        <v>94.94</v>
      </c>
      <c r="Z6" s="35">
        <f t="shared" ref="Z6:AH6" si="4">IF(Z7="",NA(),Z7)</f>
        <v>92.74</v>
      </c>
      <c r="AA6" s="35">
        <f t="shared" si="4"/>
        <v>91.14</v>
      </c>
      <c r="AB6" s="35">
        <f t="shared" si="4"/>
        <v>88.65</v>
      </c>
      <c r="AC6" s="35">
        <f t="shared" si="4"/>
        <v>123.32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963.79</v>
      </c>
      <c r="BG6" s="35">
        <f t="shared" ref="BG6:BO6" si="7">IF(BG7="",NA(),BG7)</f>
        <v>997.39</v>
      </c>
      <c r="BH6" s="35">
        <f t="shared" si="7"/>
        <v>761.4</v>
      </c>
      <c r="BI6" s="35">
        <f t="shared" si="7"/>
        <v>929.79</v>
      </c>
      <c r="BJ6" s="35">
        <f t="shared" si="7"/>
        <v>833.02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55.03</v>
      </c>
      <c r="BR6" s="35">
        <f t="shared" ref="BR6:BZ6" si="8">IF(BR7="",NA(),BR7)</f>
        <v>59.82</v>
      </c>
      <c r="BS6" s="35">
        <f t="shared" si="8"/>
        <v>84.83</v>
      </c>
      <c r="BT6" s="35">
        <f t="shared" si="8"/>
        <v>69.77</v>
      </c>
      <c r="BU6" s="35">
        <f t="shared" si="8"/>
        <v>70.38</v>
      </c>
      <c r="BV6" s="35">
        <f t="shared" si="8"/>
        <v>66.22</v>
      </c>
      <c r="BW6" s="35">
        <f t="shared" si="8"/>
        <v>69.87</v>
      </c>
      <c r="BX6" s="35">
        <f t="shared" si="8"/>
        <v>74.3</v>
      </c>
      <c r="BY6" s="35">
        <f t="shared" si="8"/>
        <v>72.260000000000005</v>
      </c>
      <c r="BZ6" s="35">
        <f t="shared" si="8"/>
        <v>71.84</v>
      </c>
      <c r="CA6" s="34" t="str">
        <f>IF(CA7="","",IF(CA7="-","【-】","【"&amp;SUBSTITUTE(TEXT(CA7,"#,##0.00"),"-","△")&amp;"】"))</f>
        <v>【74.17】</v>
      </c>
      <c r="CB6" s="35">
        <f>IF(CB7="",NA(),CB7)</f>
        <v>280.69</v>
      </c>
      <c r="CC6" s="35">
        <f t="shared" ref="CC6:CK6" si="9">IF(CC7="",NA(),CC7)</f>
        <v>259.60000000000002</v>
      </c>
      <c r="CD6" s="35">
        <f t="shared" si="9"/>
        <v>181.69</v>
      </c>
      <c r="CE6" s="35">
        <f t="shared" si="9"/>
        <v>225.16</v>
      </c>
      <c r="CF6" s="35">
        <f t="shared" si="9"/>
        <v>222.01</v>
      </c>
      <c r="CG6" s="35">
        <f t="shared" si="9"/>
        <v>246.72</v>
      </c>
      <c r="CH6" s="35">
        <f t="shared" si="9"/>
        <v>234.96</v>
      </c>
      <c r="CI6" s="35">
        <f t="shared" si="9"/>
        <v>221.81</v>
      </c>
      <c r="CJ6" s="35">
        <f t="shared" si="9"/>
        <v>230.02</v>
      </c>
      <c r="CK6" s="35">
        <f t="shared" si="9"/>
        <v>228.47</v>
      </c>
      <c r="CL6" s="34" t="str">
        <f>IF(CL7="","",IF(CL7="-","【-】","【"&amp;SUBSTITUTE(TEXT(CL7,"#,##0.00"),"-","△")&amp;"】"))</f>
        <v>【218.56】</v>
      </c>
      <c r="CM6" s="35">
        <f>IF(CM7="",NA(),CM7)</f>
        <v>76.989999999999995</v>
      </c>
      <c r="CN6" s="35">
        <f t="shared" ref="CN6:CV6" si="10">IF(CN7="",NA(),CN7)</f>
        <v>77.08</v>
      </c>
      <c r="CO6" s="35">
        <f t="shared" si="10"/>
        <v>89.48</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88.71</v>
      </c>
      <c r="CY6" s="35">
        <f t="shared" ref="CY6:DG6" si="11">IF(CY7="",NA(),CY7)</f>
        <v>88.83</v>
      </c>
      <c r="CZ6" s="35">
        <f t="shared" si="11"/>
        <v>91.18</v>
      </c>
      <c r="DA6" s="35">
        <f t="shared" si="11"/>
        <v>90.2</v>
      </c>
      <c r="DB6" s="35">
        <f t="shared" si="11"/>
        <v>90.1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5">
        <f t="shared" si="14"/>
        <v>0.1</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254410</v>
      </c>
      <c r="D7" s="37">
        <v>47</v>
      </c>
      <c r="E7" s="37">
        <v>17</v>
      </c>
      <c r="F7" s="37">
        <v>4</v>
      </c>
      <c r="G7" s="37">
        <v>0</v>
      </c>
      <c r="H7" s="37" t="s">
        <v>98</v>
      </c>
      <c r="I7" s="37" t="s">
        <v>99</v>
      </c>
      <c r="J7" s="37" t="s">
        <v>100</v>
      </c>
      <c r="K7" s="37" t="s">
        <v>101</v>
      </c>
      <c r="L7" s="37" t="s">
        <v>102</v>
      </c>
      <c r="M7" s="37" t="s">
        <v>103</v>
      </c>
      <c r="N7" s="38" t="s">
        <v>104</v>
      </c>
      <c r="O7" s="38" t="s">
        <v>105</v>
      </c>
      <c r="P7" s="38">
        <v>99.99</v>
      </c>
      <c r="Q7" s="38">
        <v>83.62</v>
      </c>
      <c r="R7" s="38">
        <v>2750</v>
      </c>
      <c r="S7" s="38">
        <v>7364</v>
      </c>
      <c r="T7" s="38">
        <v>7.8</v>
      </c>
      <c r="U7" s="38">
        <v>944.1</v>
      </c>
      <c r="V7" s="38">
        <v>7332</v>
      </c>
      <c r="W7" s="38">
        <v>3.69</v>
      </c>
      <c r="X7" s="38">
        <v>1986.99</v>
      </c>
      <c r="Y7" s="38">
        <v>94.94</v>
      </c>
      <c r="Z7" s="38">
        <v>92.74</v>
      </c>
      <c r="AA7" s="38">
        <v>91.14</v>
      </c>
      <c r="AB7" s="38">
        <v>88.65</v>
      </c>
      <c r="AC7" s="38">
        <v>123.32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963.79</v>
      </c>
      <c r="BG7" s="38">
        <v>997.39</v>
      </c>
      <c r="BH7" s="38">
        <v>761.4</v>
      </c>
      <c r="BI7" s="38">
        <v>929.79</v>
      </c>
      <c r="BJ7" s="38">
        <v>833.02</v>
      </c>
      <c r="BK7" s="38">
        <v>1434.89</v>
      </c>
      <c r="BL7" s="38">
        <v>1298.9100000000001</v>
      </c>
      <c r="BM7" s="38">
        <v>1243.71</v>
      </c>
      <c r="BN7" s="38">
        <v>1194.1500000000001</v>
      </c>
      <c r="BO7" s="38">
        <v>1206.79</v>
      </c>
      <c r="BP7" s="38">
        <v>1218.7</v>
      </c>
      <c r="BQ7" s="38">
        <v>55.03</v>
      </c>
      <c r="BR7" s="38">
        <v>59.82</v>
      </c>
      <c r="BS7" s="38">
        <v>84.83</v>
      </c>
      <c r="BT7" s="38">
        <v>69.77</v>
      </c>
      <c r="BU7" s="38">
        <v>70.38</v>
      </c>
      <c r="BV7" s="38">
        <v>66.22</v>
      </c>
      <c r="BW7" s="38">
        <v>69.87</v>
      </c>
      <c r="BX7" s="38">
        <v>74.3</v>
      </c>
      <c r="BY7" s="38">
        <v>72.260000000000005</v>
      </c>
      <c r="BZ7" s="38">
        <v>71.84</v>
      </c>
      <c r="CA7" s="38">
        <v>74.17</v>
      </c>
      <c r="CB7" s="38">
        <v>280.69</v>
      </c>
      <c r="CC7" s="38">
        <v>259.60000000000002</v>
      </c>
      <c r="CD7" s="38">
        <v>181.69</v>
      </c>
      <c r="CE7" s="38">
        <v>225.16</v>
      </c>
      <c r="CF7" s="38">
        <v>222.01</v>
      </c>
      <c r="CG7" s="38">
        <v>246.72</v>
      </c>
      <c r="CH7" s="38">
        <v>234.96</v>
      </c>
      <c r="CI7" s="38">
        <v>221.81</v>
      </c>
      <c r="CJ7" s="38">
        <v>230.02</v>
      </c>
      <c r="CK7" s="38">
        <v>228.47</v>
      </c>
      <c r="CL7" s="38">
        <v>218.56</v>
      </c>
      <c r="CM7" s="38">
        <v>76.989999999999995</v>
      </c>
      <c r="CN7" s="38">
        <v>77.08</v>
      </c>
      <c r="CO7" s="38">
        <v>89.48</v>
      </c>
      <c r="CP7" s="38" t="s">
        <v>104</v>
      </c>
      <c r="CQ7" s="38" t="s">
        <v>104</v>
      </c>
      <c r="CR7" s="38">
        <v>41.35</v>
      </c>
      <c r="CS7" s="38">
        <v>42.9</v>
      </c>
      <c r="CT7" s="38">
        <v>43.36</v>
      </c>
      <c r="CU7" s="38">
        <v>42.56</v>
      </c>
      <c r="CV7" s="38">
        <v>42.47</v>
      </c>
      <c r="CW7" s="38">
        <v>42.86</v>
      </c>
      <c r="CX7" s="38">
        <v>88.71</v>
      </c>
      <c r="CY7" s="38">
        <v>88.83</v>
      </c>
      <c r="CZ7" s="38">
        <v>91.18</v>
      </c>
      <c r="DA7" s="38">
        <v>90.2</v>
      </c>
      <c r="DB7" s="38">
        <v>90.1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0.1</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2021-02-02T08:30:12Z</cp:lastPrinted>
  <dcterms:created xsi:type="dcterms:W3CDTF">2020-12-04T02:55:59Z</dcterms:created>
  <dcterms:modified xsi:type="dcterms:W3CDTF">2021-02-04T23:50:56Z</dcterms:modified>
  <cp:category/>
</cp:coreProperties>
</file>