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326\AppData\Local\Microsoft\Windows\INetCache\Content.Outlook\1RJJLRLB\"/>
    </mc:Choice>
  </mc:AlternateContent>
  <workbookProtection workbookAlgorithmName="SHA-512" workbookHashValue="aIqJgqsbMmB/ECqcku0s/9bjVuwnzXvcbI6kquWJ7T5pT6EZOOUpDRukki8ILlTg7+Ar8wnDJ/adBalcz/QjNQ==" workbookSaltValue="ahR0n7Ni348igBEO4NsKyg==" workbookSpinCount="100000" lockStructure="1"/>
  <bookViews>
    <workbookView xWindow="0" yWindow="0" windowWidth="20490" windowHeight="75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<sst xmlns="http://schemas.openxmlformats.org/spreadsheetml/2006/main" count="272" uniqueCount="113">
  <si>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</si>
  <si>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</si>
  <si>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</si>
  <si>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</si>
  <si>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</si>
  <si>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</si>
  <si>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</si>
  <si>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</si>
  <si>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</si>
  <si>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</si>
  <si>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</si>
  <si>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</si>
  <si>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</si>
  <si>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</si>
  <si>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</si>
  <si>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</si>
  <si>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</si>
  <si>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</si>
  <si>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</si>
  <si>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</si>
  <si>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</si>
  <si>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</si>
  <si>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</si>
  <si>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</si>
  <si>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</si>
  <si>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</si>
  <si>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</si>
  <si>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</si>
  <si>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</si>
  <si>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</si>
  <si>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</si>
  <si>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</si>
  <si>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</si>
  <si>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</si>
  <si>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</si>
  <si>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</si>
  <si>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</si>
  <si>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</si>
  <si>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</si>
  <si>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</si>
  <si>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</si>
  <si>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</si>
  <si>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</si>
  <si>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</si>
  <si>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</si>
  <si>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</si>
  <si>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</si>
  <si>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</si>
  <si>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</si>
  <si>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</si>
  <si>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</si>
  <si>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</si>
  <si>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</si>
  <si>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</si>
  <si>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</si>
  <si>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</si>
  <si>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</si>
  <si>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</si>
  <si>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</si>
  <si>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</si>
  <si>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</si>
  <si>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</si>
  <si>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</si>
  <si>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</si>
  <si>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</si>
  <si>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</si>
  <si>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</si>
  <si>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</si>
  <si>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</si>
  <si>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</si>
  <si>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</si>
  <si>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</si>
  <si>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</si>
  <si>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</si>
  <si>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</si>
  <si>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</si>
  <si>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</si>
  <si>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</si>
  <si>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</si>
  <si>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</si>
  <si>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</si>
  <si>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</si>
  <si>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</si>
  <si>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</si>
  <si>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</si>
  <si>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</si>
  <si>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</si>
  <si>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</si>
  <si>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</si>
  <si>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</si>
  <si>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</si>
  <si>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</si>
  <si>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</si>
  <si>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豊郷町</t>
  </si>
  <si>
    <t>法適用</t>
  </si>
  <si>
    <t>水道事業</t>
  </si>
  <si>
    <t>末端給水事業</t>
  </si>
  <si>
    <t>A8</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</si>
  <si>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</si>
  <si>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</si>
  <si>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</si>
  <si>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</si>
  <si>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</si>
  <si>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</si>
  <si>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</si>
  <si>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</si>
  <si>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</si>
  <si>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</si>
  <si>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</si>
  <si>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</si>
  <si>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経常収支比率、料金回収率においては前年度より5.93％、6.21％それぞれ上昇しているが、これは前年度まで実施していた耐震診断や更新計画業務が完了したことによる総係費の減少が主な要因である。
　累積欠損金比率は、30.26％増加しているが、資産修正等によるものが主な原因でる。
　企業債残高対給水収益比率は類似団体に比べて高いが、これはメイン整備が遅れていたため、全町で短期間で事業を進めたためであり、今後は計画的に布設替や機器更新工事をすることで平準化していくものと考えている。
　有収率は全町的に漏水調査することで漏水箇所の発見に努めており、昨年度より9.32％上昇した。今後もさらなる改善が見込まれる。</t>
    <rPh sb="0" eb="6">
      <t>ケイジョウシュウシヒリツ</t>
    </rPh>
    <rPh sb="7" eb="9">
      <t>リョウキン</t>
    </rPh>
    <rPh sb="9" eb="11">
      <t>カイシュウ</t>
    </rPh>
    <rPh sb="11" eb="12">
      <t>リツ</t>
    </rPh>
    <rPh sb="17" eb="20">
      <t>ゼンネンド</t>
    </rPh>
    <rPh sb="37" eb="39">
      <t>ジョウショウ</t>
    </rPh>
    <rPh sb="48" eb="51">
      <t>ゼンネンド</t>
    </rPh>
    <rPh sb="53" eb="55">
      <t>ジッシ</t>
    </rPh>
    <rPh sb="59" eb="61">
      <t>タイシン</t>
    </rPh>
    <rPh sb="61" eb="63">
      <t>シンダン</t>
    </rPh>
    <rPh sb="64" eb="66">
      <t>コウシン</t>
    </rPh>
    <rPh sb="66" eb="68">
      <t>ケイカク</t>
    </rPh>
    <rPh sb="68" eb="70">
      <t>ギョウム</t>
    </rPh>
    <rPh sb="71" eb="73">
      <t>カンリョウ</t>
    </rPh>
    <rPh sb="80" eb="81">
      <t>ソウ</t>
    </rPh>
    <rPh sb="81" eb="82">
      <t>カカリ</t>
    </rPh>
    <rPh sb="82" eb="83">
      <t>ヒ</t>
    </rPh>
    <rPh sb="84" eb="86">
      <t>ゲンショウ</t>
    </rPh>
    <rPh sb="87" eb="88">
      <t>オモ</t>
    </rPh>
    <rPh sb="89" eb="91">
      <t>ヨウイン</t>
    </rPh>
    <rPh sb="98" eb="99">
      <t>セキ</t>
    </rPh>
    <rPh sb="101" eb="102">
      <t>キン</t>
    </rPh>
    <rPh sb="112" eb="114">
      <t>ゾウカ</t>
    </rPh>
    <rPh sb="120" eb="122">
      <t>シサン</t>
    </rPh>
    <rPh sb="122" eb="124">
      <t>シュウセイ</t>
    </rPh>
    <rPh sb="124" eb="125">
      <t>トウ</t>
    </rPh>
    <rPh sb="131" eb="132">
      <t>オモ</t>
    </rPh>
    <rPh sb="133" eb="135">
      <t>ゲンイン</t>
    </rPh>
    <rPh sb="140" eb="142">
      <t>キギョウ</t>
    </rPh>
    <rPh sb="142" eb="143">
      <t>サイ</t>
    </rPh>
    <rPh sb="143" eb="145">
      <t>ザンダカ</t>
    </rPh>
    <rPh sb="145" eb="146">
      <t>タイ</t>
    </rPh>
    <rPh sb="146" eb="148">
      <t>キュウスイ</t>
    </rPh>
    <rPh sb="148" eb="150">
      <t>シュウエキ</t>
    </rPh>
    <rPh sb="150" eb="152">
      <t>ヒリツ</t>
    </rPh>
    <rPh sb="153" eb="155">
      <t>ルイジ</t>
    </rPh>
    <rPh sb="155" eb="157">
      <t>ダンタイ</t>
    </rPh>
    <rPh sb="158" eb="159">
      <t>クラ</t>
    </rPh>
    <rPh sb="161" eb="162">
      <t>タカ</t>
    </rPh>
    <rPh sb="171" eb="173">
      <t>セイビ</t>
    </rPh>
    <rPh sb="174" eb="175">
      <t>オク</t>
    </rPh>
    <rPh sb="182" eb="184">
      <t>ゼンチョウ</t>
    </rPh>
    <rPh sb="185" eb="188">
      <t>タンキカン</t>
    </rPh>
    <rPh sb="189" eb="191">
      <t>ジギョウ</t>
    </rPh>
    <rPh sb="192" eb="193">
      <t>スス</t>
    </rPh>
    <rPh sb="201" eb="203">
      <t>コンゴ</t>
    </rPh>
    <rPh sb="204" eb="206">
      <t>ケイカク</t>
    </rPh>
    <rPh sb="206" eb="207">
      <t>テキ</t>
    </rPh>
    <rPh sb="208" eb="210">
      <t>フセツ</t>
    </rPh>
    <rPh sb="210" eb="211">
      <t>カ</t>
    </rPh>
    <rPh sb="212" eb="214">
      <t>キキ</t>
    </rPh>
    <rPh sb="214" eb="216">
      <t>コウシン</t>
    </rPh>
    <rPh sb="216" eb="218">
      <t>コウジ</t>
    </rPh>
    <rPh sb="224" eb="227">
      <t>ヘイジュンカ</t>
    </rPh>
    <rPh sb="234" eb="235">
      <t>カンガ</t>
    </rPh>
    <rPh sb="242" eb="245">
      <t>ユウシュウリツ</t>
    </rPh>
    <rPh sb="250" eb="252">
      <t>ロウスイ</t>
    </rPh>
    <rPh sb="252" eb="254">
      <t>チョウサ</t>
    </rPh>
    <rPh sb="259" eb="261">
      <t>ロウスイ</t>
    </rPh>
    <rPh sb="261" eb="263">
      <t>カショ</t>
    </rPh>
    <rPh sb="264" eb="266">
      <t>ハッケン</t>
    </rPh>
    <rPh sb="267" eb="268">
      <t>ツト</t>
    </rPh>
    <rPh sb="288" eb="290">
      <t>コンゴ</t>
    </rPh>
    <rPh sb="295" eb="297">
      <t>カイゼン</t>
    </rPh>
    <rPh sb="298" eb="300">
      <t>ミコ</t>
    </rPh>
    <phoneticPr fontId="4"/>
  </si>
  <si>
    <t>　今後、徐々に人口減少に伴い、給水収益の減、企業債残金の負担等により、厳しい経営となることが予想されることから、更なる費用の削減や投資の効率化に取り組み持続可能な経営を行っていけるよう努力するともに、料金の見直しを今後考えていく必要があります。</t>
    <rPh sb="1" eb="3">
      <t>コンゴ</t>
    </rPh>
    <rPh sb="4" eb="6">
      <t>ジョジョ</t>
    </rPh>
    <rPh sb="7" eb="9">
      <t>ジンコウ</t>
    </rPh>
    <rPh sb="9" eb="11">
      <t>ゲンショウ</t>
    </rPh>
    <rPh sb="12" eb="13">
      <t>トモナ</t>
    </rPh>
    <rPh sb="15" eb="17">
      <t>キュウスイ</t>
    </rPh>
    <rPh sb="17" eb="19">
      <t>シュウエキ</t>
    </rPh>
    <rPh sb="20" eb="21">
      <t>ゲン</t>
    </rPh>
    <rPh sb="22" eb="25">
      <t>キギョウサイ</t>
    </rPh>
    <rPh sb="25" eb="27">
      <t>ザンキン</t>
    </rPh>
    <rPh sb="28" eb="30">
      <t>フタン</t>
    </rPh>
    <rPh sb="30" eb="31">
      <t>トウ</t>
    </rPh>
    <rPh sb="35" eb="36">
      <t>キビ</t>
    </rPh>
    <rPh sb="38" eb="40">
      <t>ケイエイ</t>
    </rPh>
    <rPh sb="46" eb="48">
      <t>ヨソウ</t>
    </rPh>
    <rPh sb="56" eb="57">
      <t>サラ</t>
    </rPh>
    <rPh sb="59" eb="61">
      <t>ヒヨウ</t>
    </rPh>
    <rPh sb="62" eb="64">
      <t>サクゲン</t>
    </rPh>
    <rPh sb="65" eb="67">
      <t>トウシ</t>
    </rPh>
    <phoneticPr fontId="4"/>
  </si>
  <si>
    <t>　現状、法定耐用年数を超えた管路は9.9%となっておりますが、今後浄水場及び管路の更新と耐震化を勧めていく必要がある。そのためにアセットマネジメントをもとに中長期の計画的・効率的な施設の更新と財源確保を図っていく必要があります。
　なお、有形固定資産減価償却率の記入漏れがあり、今年度の当該値は22.94％となっております。</t>
    <rPh sb="1" eb="3">
      <t>ゲンジョウ</t>
    </rPh>
    <rPh sb="4" eb="6">
      <t>ホウテイ</t>
    </rPh>
    <rPh sb="6" eb="8">
      <t>タイヨウ</t>
    </rPh>
    <rPh sb="8" eb="10">
      <t>ネンスウ</t>
    </rPh>
    <rPh sb="11" eb="12">
      <t>コ</t>
    </rPh>
    <rPh sb="14" eb="16">
      <t>カンロ</t>
    </rPh>
    <rPh sb="33" eb="36">
      <t>ジョウスイジョウ</t>
    </rPh>
    <rPh sb="36" eb="37">
      <t>オヨ</t>
    </rPh>
    <rPh sb="38" eb="40">
      <t>カンロ</t>
    </rPh>
    <rPh sb="41" eb="43">
      <t>コウシン</t>
    </rPh>
    <rPh sb="44" eb="47">
      <t>タイシンカ</t>
    </rPh>
    <rPh sb="48" eb="49">
      <t>スス</t>
    </rPh>
    <rPh sb="53" eb="55">
      <t>ヒツヨウ</t>
    </rPh>
    <rPh sb="119" eb="121">
      <t>ユウケイ</t>
    </rPh>
    <rPh sb="121" eb="123">
      <t>コテイ</t>
    </rPh>
    <rPh sb="123" eb="125">
      <t>シサン</t>
    </rPh>
    <rPh sb="125" eb="127">
      <t>ゲンカ</t>
    </rPh>
    <rPh sb="127" eb="129">
      <t>ショウキャク</t>
    </rPh>
    <rPh sb="129" eb="130">
      <t>リツ</t>
    </rPh>
    <rPh sb="131" eb="133">
      <t>キニュウ</t>
    </rPh>
    <rPh sb="133" eb="134">
      <t>モ</t>
    </rPh>
    <rPh sb="139" eb="142">
      <t>コンネンド</t>
    </rPh>
    <rPh sb="143" eb="145">
      <t>トウガイ</t>
    </rPh>
    <rPh sb="145" eb="146">
      <t>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</si>
</sst>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536-494D-BB84-D6395F217F1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0.44</c:v>
                </c:pt>
                <c:pt idx="3">
                  <c:v>0.52</c:v>
                </c:pt>
                <c:pt idx="4">
                  <c:v>0.47</c:v>
                </c:pt>
              </c:numCache>
            </c:numRef>
          </c:val>
          <c:smooth val="0"/>
          <c:extLst>
            <c:ext xmlns:c16="http://schemas.microsoft.com/office/drawing/2014/chart" uri="{C3380CC4-5D6E-409C-BE32-E72D297353CC}">
              <c16:uniqueId val="{00000001-2536-494D-BB84-D6395F217F1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28.66</c:v>
                </c:pt>
                <c:pt idx="3">
                  <c:v>65.790000000000006</c:v>
                </c:pt>
                <c:pt idx="4">
                  <c:v>59.9</c:v>
                </c:pt>
              </c:numCache>
            </c:numRef>
          </c:val>
          <c:extLst>
            <c:ext xmlns:c16="http://schemas.microsoft.com/office/drawing/2014/chart" uri="{C3380CC4-5D6E-409C-BE32-E72D297353CC}">
              <c16:uniqueId val="{00000000-5830-4C79-B61A-1E68ADBB0C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50.24</c:v>
                </c:pt>
                <c:pt idx="3">
                  <c:v>50.29</c:v>
                </c:pt>
                <c:pt idx="4">
                  <c:v>49.64</c:v>
                </c:pt>
              </c:numCache>
            </c:numRef>
          </c:val>
          <c:smooth val="0"/>
          <c:extLst>
            <c:ext xmlns:c16="http://schemas.microsoft.com/office/drawing/2014/chart" uri="{C3380CC4-5D6E-409C-BE32-E72D297353CC}">
              <c16:uniqueId val="{00000001-5830-4C79-B61A-1E68ADBB0C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82.1</c:v>
                </c:pt>
                <c:pt idx="3">
                  <c:v>81.52</c:v>
                </c:pt>
                <c:pt idx="4">
                  <c:v>90.84</c:v>
                </c:pt>
              </c:numCache>
            </c:numRef>
          </c:val>
          <c:extLst>
            <c:ext xmlns:c16="http://schemas.microsoft.com/office/drawing/2014/chart" uri="{C3380CC4-5D6E-409C-BE32-E72D297353CC}">
              <c16:uniqueId val="{00000000-5E80-411A-97B9-B479D8E4E9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78.650000000000006</c:v>
                </c:pt>
                <c:pt idx="3">
                  <c:v>77.73</c:v>
                </c:pt>
                <c:pt idx="4">
                  <c:v>78.09</c:v>
                </c:pt>
              </c:numCache>
            </c:numRef>
          </c:val>
          <c:smooth val="0"/>
          <c:extLst>
            <c:ext xmlns:c16="http://schemas.microsoft.com/office/drawing/2014/chart" uri="{C3380CC4-5D6E-409C-BE32-E72D297353CC}">
              <c16:uniqueId val="{00000001-5E80-411A-97B9-B479D8E4E9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81.25</c:v>
                </c:pt>
                <c:pt idx="3">
                  <c:v>77.819999999999993</c:v>
                </c:pt>
                <c:pt idx="4">
                  <c:v>83.75</c:v>
                </c:pt>
              </c:numCache>
            </c:numRef>
          </c:val>
          <c:extLst>
            <c:ext xmlns:c16="http://schemas.microsoft.com/office/drawing/2014/chart" uri="{C3380CC4-5D6E-409C-BE32-E72D297353CC}">
              <c16:uniqueId val="{00000000-F988-436E-A73E-F8C335982BF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104.47</c:v>
                </c:pt>
                <c:pt idx="3">
                  <c:v>103.81</c:v>
                </c:pt>
                <c:pt idx="4">
                  <c:v>104.35</c:v>
                </c:pt>
              </c:numCache>
            </c:numRef>
          </c:val>
          <c:smooth val="0"/>
          <c:extLst>
            <c:ext xmlns:c16="http://schemas.microsoft.com/office/drawing/2014/chart" uri="{C3380CC4-5D6E-409C-BE32-E72D297353CC}">
              <c16:uniqueId val="{00000001-F988-436E-A73E-F8C335982BF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8.2200000000000006</c:v>
                </c:pt>
                <c:pt idx="3">
                  <c:v>15.67</c:v>
                </c:pt>
                <c:pt idx="4" formatCode="#,##0.00;&quot;△&quot;#,##0.00">
                  <c:v>0</c:v>
                </c:pt>
              </c:numCache>
            </c:numRef>
          </c:val>
          <c:extLst>
            <c:ext xmlns:c16="http://schemas.microsoft.com/office/drawing/2014/chart" uri="{C3380CC4-5D6E-409C-BE32-E72D297353CC}">
              <c16:uniqueId val="{00000000-7E0B-49E5-BA81-3B46B3F7115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45.14</c:v>
                </c:pt>
                <c:pt idx="3">
                  <c:v>45.85</c:v>
                </c:pt>
                <c:pt idx="4">
                  <c:v>47.31</c:v>
                </c:pt>
              </c:numCache>
            </c:numRef>
          </c:val>
          <c:smooth val="0"/>
          <c:extLst>
            <c:ext xmlns:c16="http://schemas.microsoft.com/office/drawing/2014/chart" uri="{C3380CC4-5D6E-409C-BE32-E72D297353CC}">
              <c16:uniqueId val="{00000001-7E0B-49E5-BA81-3B46B3F7115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
                  <c:v>0</c:v>
                </c:pt>
                <c:pt idx="3" formatCode="#,##0.00;&quot;△&quot;#,##0.00">
                  <c:v>0</c:v>
                </c:pt>
                <c:pt idx="4">
                  <c:v>9.9</c:v>
                </c:pt>
              </c:numCache>
            </c:numRef>
          </c:val>
          <c:extLst>
            <c:ext xmlns:c16="http://schemas.microsoft.com/office/drawing/2014/chart" uri="{C3380CC4-5D6E-409C-BE32-E72D297353CC}">
              <c16:uniqueId val="{00000000-0CAE-4448-AFE4-F3CFA4658BD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13.58</c:v>
                </c:pt>
                <c:pt idx="3">
                  <c:v>14.13</c:v>
                </c:pt>
                <c:pt idx="4">
                  <c:v>16.77</c:v>
                </c:pt>
              </c:numCache>
            </c:numRef>
          </c:val>
          <c:smooth val="0"/>
          <c:extLst>
            <c:ext xmlns:c16="http://schemas.microsoft.com/office/drawing/2014/chart" uri="{C3380CC4-5D6E-409C-BE32-E72D297353CC}">
              <c16:uniqueId val="{00000001-0CAE-4448-AFE4-F3CFA4658BD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18.77</c:v>
                </c:pt>
                <c:pt idx="3">
                  <c:v>88.23</c:v>
                </c:pt>
                <c:pt idx="4">
                  <c:v>118.49</c:v>
                </c:pt>
              </c:numCache>
            </c:numRef>
          </c:val>
          <c:extLst>
            <c:ext xmlns:c16="http://schemas.microsoft.com/office/drawing/2014/chart" uri="{C3380CC4-5D6E-409C-BE32-E72D297353CC}">
              <c16:uniqueId val="{00000000-6B58-494C-A5BF-3FD85AAB97A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16.399999999999999</c:v>
                </c:pt>
                <c:pt idx="3">
                  <c:v>25.66</c:v>
                </c:pt>
                <c:pt idx="4">
                  <c:v>21.69</c:v>
                </c:pt>
              </c:numCache>
            </c:numRef>
          </c:val>
          <c:smooth val="0"/>
          <c:extLst>
            <c:ext xmlns:c16="http://schemas.microsoft.com/office/drawing/2014/chart" uri="{C3380CC4-5D6E-409C-BE32-E72D297353CC}">
              <c16:uniqueId val="{00000001-6B58-494C-A5BF-3FD85AAB97A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371.89</c:v>
                </c:pt>
                <c:pt idx="3">
                  <c:v>285.08999999999997</c:v>
                </c:pt>
                <c:pt idx="4">
                  <c:v>283.79000000000002</c:v>
                </c:pt>
              </c:numCache>
            </c:numRef>
          </c:val>
          <c:extLst>
            <c:ext xmlns:c16="http://schemas.microsoft.com/office/drawing/2014/chart" uri="{C3380CC4-5D6E-409C-BE32-E72D297353CC}">
              <c16:uniqueId val="{00000000-BB45-4009-B9BA-AD04F2047B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293.23</c:v>
                </c:pt>
                <c:pt idx="3">
                  <c:v>300.14</c:v>
                </c:pt>
                <c:pt idx="4">
                  <c:v>301.04000000000002</c:v>
                </c:pt>
              </c:numCache>
            </c:numRef>
          </c:val>
          <c:smooth val="0"/>
          <c:extLst>
            <c:ext xmlns:c16="http://schemas.microsoft.com/office/drawing/2014/chart" uri="{C3380CC4-5D6E-409C-BE32-E72D297353CC}">
              <c16:uniqueId val="{00000001-BB45-4009-B9BA-AD04F2047B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1096.8900000000001</c:v>
                </c:pt>
                <c:pt idx="3">
                  <c:v>1019.72</c:v>
                </c:pt>
                <c:pt idx="4">
                  <c:v>932.59</c:v>
                </c:pt>
              </c:numCache>
            </c:numRef>
          </c:val>
          <c:extLst>
            <c:ext xmlns:c16="http://schemas.microsoft.com/office/drawing/2014/chart" uri="{C3380CC4-5D6E-409C-BE32-E72D297353CC}">
              <c16:uniqueId val="{00000000-0378-4E59-AF3A-2A39D0864AC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542.29999999999995</c:v>
                </c:pt>
                <c:pt idx="3">
                  <c:v>566.65</c:v>
                </c:pt>
                <c:pt idx="4">
                  <c:v>551.62</c:v>
                </c:pt>
              </c:numCache>
            </c:numRef>
          </c:val>
          <c:smooth val="0"/>
          <c:extLst>
            <c:ext xmlns:c16="http://schemas.microsoft.com/office/drawing/2014/chart" uri="{C3380CC4-5D6E-409C-BE32-E72D297353CC}">
              <c16:uniqueId val="{00000001-0378-4E59-AF3A-2A39D0864AC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58.15</c:v>
                </c:pt>
                <c:pt idx="3">
                  <c:v>55.57</c:v>
                </c:pt>
                <c:pt idx="4">
                  <c:v>61.78</c:v>
                </c:pt>
              </c:numCache>
            </c:numRef>
          </c:val>
          <c:extLst>
            <c:ext xmlns:c16="http://schemas.microsoft.com/office/drawing/2014/chart" uri="{C3380CC4-5D6E-409C-BE32-E72D297353CC}">
              <c16:uniqueId val="{00000000-8B20-4142-9103-DBFC7470024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87.51</c:v>
                </c:pt>
                <c:pt idx="3">
                  <c:v>84.77</c:v>
                </c:pt>
                <c:pt idx="4">
                  <c:v>87.11</c:v>
                </c:pt>
              </c:numCache>
            </c:numRef>
          </c:val>
          <c:smooth val="0"/>
          <c:extLst>
            <c:ext xmlns:c16="http://schemas.microsoft.com/office/drawing/2014/chart" uri="{C3380CC4-5D6E-409C-BE32-E72D297353CC}">
              <c16:uniqueId val="{00000001-8B20-4142-9103-DBFC7470024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273.48</c:v>
                </c:pt>
                <c:pt idx="3">
                  <c:v>288.55</c:v>
                </c:pt>
                <c:pt idx="4">
                  <c:v>258.02999999999997</c:v>
                </c:pt>
              </c:numCache>
            </c:numRef>
          </c:val>
          <c:extLst>
            <c:ext xmlns:c16="http://schemas.microsoft.com/office/drawing/2014/chart" uri="{C3380CC4-5D6E-409C-BE32-E72D297353CC}">
              <c16:uniqueId val="{00000000-11EE-49A9-B270-503BDA5DC65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218.42</c:v>
                </c:pt>
                <c:pt idx="3">
                  <c:v>227.27</c:v>
                </c:pt>
                <c:pt idx="4">
                  <c:v>223.98</c:v>
                </c:pt>
              </c:numCache>
            </c:numRef>
          </c:val>
          <c:smooth val="0"/>
          <c:extLst>
            <c:ext xmlns:c16="http://schemas.microsoft.com/office/drawing/2014/chart" uri="{C3380CC4-5D6E-409C-BE32-E72D297353CC}">
              <c16:uniqueId val="{00000001-11EE-49A9-B270-503BDA5DC65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滋賀県　豊郷町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その他</v>
      </c>
      <c r="AE8" s="83"/>
      <c r="AF8" s="83"/>
      <c r="AG8" s="83"/>
      <c r="AH8" s="83"/>
      <c r="AI8" s="83"/>
      <c r="AJ8" s="83"/>
      <c r="AK8" s="4"/>
      <c r="AL8" s="71">
        <f>データ!$R$6</f>
        <v>7364</v>
      </c>
      <c r="AM8" s="71"/>
      <c r="AN8" s="71"/>
      <c r="AO8" s="71"/>
      <c r="AP8" s="71"/>
      <c r="AQ8" s="71"/>
      <c r="AR8" s="71"/>
      <c r="AS8" s="71"/>
      <c r="AT8" s="67">
        <f>データ!$S$6</f>
        <v>7.8</v>
      </c>
      <c r="AU8" s="68"/>
      <c r="AV8" s="68"/>
      <c r="AW8" s="68"/>
      <c r="AX8" s="68"/>
      <c r="AY8" s="68"/>
      <c r="AZ8" s="68"/>
      <c r="BA8" s="68"/>
      <c r="BB8" s="70">
        <f>データ!$T$6</f>
        <v>944.1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40.270000000000003</v>
      </c>
      <c r="J10" s="68"/>
      <c r="K10" s="68"/>
      <c r="L10" s="68"/>
      <c r="M10" s="68"/>
      <c r="N10" s="68"/>
      <c r="O10" s="69"/>
      <c r="P10" s="70">
        <f>データ!$P$6</f>
        <v>91.27</v>
      </c>
      <c r="Q10" s="70"/>
      <c r="R10" s="70"/>
      <c r="S10" s="70"/>
      <c r="T10" s="70"/>
      <c r="U10" s="70"/>
      <c r="V10" s="70"/>
      <c r="W10" s="71">
        <f>データ!$Q$6</f>
        <v>2970</v>
      </c>
      <c r="X10" s="71"/>
      <c r="Y10" s="71"/>
      <c r="Z10" s="71"/>
      <c r="AA10" s="71"/>
      <c r="AB10" s="71"/>
      <c r="AC10" s="71"/>
      <c r="AD10" s="2"/>
      <c r="AE10" s="2"/>
      <c r="AF10" s="2"/>
      <c r="AG10" s="2"/>
      <c r="AH10" s="4"/>
      <c r="AI10" s="4"/>
      <c r="AJ10" s="4"/>
      <c r="AK10" s="4"/>
      <c r="AL10" s="71">
        <f>データ!$U$6</f>
        <v>6693</v>
      </c>
      <c r="AM10" s="71"/>
      <c r="AN10" s="71"/>
      <c r="AO10" s="71"/>
      <c r="AP10" s="71"/>
      <c r="AQ10" s="71"/>
      <c r="AR10" s="71"/>
      <c r="AS10" s="71"/>
      <c r="AT10" s="67">
        <f>データ!$V$6</f>
        <v>7.8</v>
      </c>
      <c r="AU10" s="68"/>
      <c r="AV10" s="68"/>
      <c r="AW10" s="68"/>
      <c r="AX10" s="68"/>
      <c r="AY10" s="68"/>
      <c r="AZ10" s="68"/>
      <c r="BA10" s="68"/>
      <c r="BB10" s="70">
        <f>データ!$W$6</f>
        <v>858.08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5znJ79hKCT5JaYQ67FaizpTCa4XXV8eTepFqc75WeQZY9QcE91Qx/Eyjv8xB2AtDnJyAQ+RxZDssGUPTuRG1+Q==" saltValue="1v4sjetphxS+dmoRSHfPJ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254410</v>
      </c>
      <c r="D6" s="34">
        <f t="shared" si="3"/>
        <v>46</v>
      </c>
      <c r="E6" s="34">
        <f t="shared" si="3"/>
        <v>1</v>
      </c>
      <c r="F6" s="34">
        <f t="shared" si="3"/>
        <v>0</v>
      </c>
      <c r="G6" s="34">
        <f t="shared" si="3"/>
        <v>1</v>
      </c>
      <c r="H6" s="34" t="str">
        <f t="shared" si="3"/>
        <v>滋賀県　豊郷町</v>
      </c>
      <c r="I6" s="34" t="str">
        <f t="shared" si="3"/>
        <v>法適用</v>
      </c>
      <c r="J6" s="34" t="str">
        <f t="shared" si="3"/>
        <v>水道事業</v>
      </c>
      <c r="K6" s="34" t="str">
        <f t="shared" si="3"/>
        <v>末端給水事業</v>
      </c>
      <c r="L6" s="34" t="str">
        <f t="shared" si="3"/>
        <v>A8</v>
      </c>
      <c r="M6" s="34" t="str">
        <f t="shared" si="3"/>
        <v>その他</v>
      </c>
      <c r="N6" s="35" t="str">
        <f t="shared" si="3"/>
        <v>-</v>
      </c>
      <c r="O6" s="35">
        <f t="shared" si="3"/>
        <v>40.270000000000003</v>
      </c>
      <c r="P6" s="35">
        <f t="shared" si="3"/>
        <v>91.27</v>
      </c>
      <c r="Q6" s="35">
        <f t="shared" si="3"/>
        <v>2970</v>
      </c>
      <c r="R6" s="35">
        <f t="shared" si="3"/>
        <v>7364</v>
      </c>
      <c r="S6" s="35">
        <f t="shared" si="3"/>
        <v>7.8</v>
      </c>
      <c r="T6" s="35">
        <f t="shared" si="3"/>
        <v>944.1</v>
      </c>
      <c r="U6" s="35">
        <f t="shared" si="3"/>
        <v>6693</v>
      </c>
      <c r="V6" s="35">
        <f t="shared" si="3"/>
        <v>7.8</v>
      </c>
      <c r="W6" s="35">
        <f t="shared" si="3"/>
        <v>858.08</v>
      </c>
      <c r="X6" s="36" t="str">
        <f>IF(X7="",NA(),X7)</f>
        <v>-</v>
      </c>
      <c r="Y6" s="36" t="str">
        <f t="shared" ref="Y6:AG6" si="4">IF(Y7="",NA(),Y7)</f>
        <v>-</v>
      </c>
      <c r="Z6" s="36">
        <f t="shared" si="4"/>
        <v>81.25</v>
      </c>
      <c r="AA6" s="36">
        <f t="shared" si="4"/>
        <v>77.819999999999993</v>
      </c>
      <c r="AB6" s="36">
        <f t="shared" si="4"/>
        <v>83.75</v>
      </c>
      <c r="AC6" s="36" t="str">
        <f t="shared" si="4"/>
        <v>-</v>
      </c>
      <c r="AD6" s="36" t="str">
        <f t="shared" si="4"/>
        <v>-</v>
      </c>
      <c r="AE6" s="36">
        <f t="shared" si="4"/>
        <v>104.47</v>
      </c>
      <c r="AF6" s="36">
        <f t="shared" si="4"/>
        <v>103.81</v>
      </c>
      <c r="AG6" s="36">
        <f t="shared" si="4"/>
        <v>104.35</v>
      </c>
      <c r="AH6" s="35" t="str">
        <f>IF(AH7="","",IF(AH7="-","【-】","【"&amp;SUBSTITUTE(TEXT(AH7,"#,##0.00"),"-","△")&amp;"】"))</f>
        <v>【112.01】</v>
      </c>
      <c r="AI6" s="36" t="str">
        <f>IF(AI7="",NA(),AI7)</f>
        <v>-</v>
      </c>
      <c r="AJ6" s="36" t="str">
        <f t="shared" ref="AJ6:AR6" si="5">IF(AJ7="",NA(),AJ7)</f>
        <v>-</v>
      </c>
      <c r="AK6" s="36">
        <f t="shared" si="5"/>
        <v>18.77</v>
      </c>
      <c r="AL6" s="36">
        <f t="shared" si="5"/>
        <v>88.23</v>
      </c>
      <c r="AM6" s="36">
        <f t="shared" si="5"/>
        <v>118.49</v>
      </c>
      <c r="AN6" s="36" t="str">
        <f t="shared" si="5"/>
        <v>-</v>
      </c>
      <c r="AO6" s="36" t="str">
        <f t="shared" si="5"/>
        <v>-</v>
      </c>
      <c r="AP6" s="36">
        <f t="shared" si="5"/>
        <v>16.399999999999999</v>
      </c>
      <c r="AQ6" s="36">
        <f t="shared" si="5"/>
        <v>25.66</v>
      </c>
      <c r="AR6" s="36">
        <f t="shared" si="5"/>
        <v>21.69</v>
      </c>
      <c r="AS6" s="35" t="str">
        <f>IF(AS7="","",IF(AS7="-","【-】","【"&amp;SUBSTITUTE(TEXT(AS7,"#,##0.00"),"-","△")&amp;"】"))</f>
        <v>【1.08】</v>
      </c>
      <c r="AT6" s="36" t="str">
        <f>IF(AT7="",NA(),AT7)</f>
        <v>-</v>
      </c>
      <c r="AU6" s="36" t="str">
        <f t="shared" ref="AU6:BC6" si="6">IF(AU7="",NA(),AU7)</f>
        <v>-</v>
      </c>
      <c r="AV6" s="36">
        <f t="shared" si="6"/>
        <v>371.89</v>
      </c>
      <c r="AW6" s="36">
        <f t="shared" si="6"/>
        <v>285.08999999999997</v>
      </c>
      <c r="AX6" s="36">
        <f t="shared" si="6"/>
        <v>283.79000000000002</v>
      </c>
      <c r="AY6" s="36" t="str">
        <f t="shared" si="6"/>
        <v>-</v>
      </c>
      <c r="AZ6" s="36" t="str">
        <f t="shared" si="6"/>
        <v>-</v>
      </c>
      <c r="BA6" s="36">
        <f t="shared" si="6"/>
        <v>293.23</v>
      </c>
      <c r="BB6" s="36">
        <f t="shared" si="6"/>
        <v>300.14</v>
      </c>
      <c r="BC6" s="36">
        <f t="shared" si="6"/>
        <v>301.04000000000002</v>
      </c>
      <c r="BD6" s="35" t="str">
        <f>IF(BD7="","",IF(BD7="-","【-】","【"&amp;SUBSTITUTE(TEXT(BD7,"#,##0.00"),"-","△")&amp;"】"))</f>
        <v>【264.97】</v>
      </c>
      <c r="BE6" s="36" t="str">
        <f>IF(BE7="",NA(),BE7)</f>
        <v>-</v>
      </c>
      <c r="BF6" s="36" t="str">
        <f t="shared" ref="BF6:BN6" si="7">IF(BF7="",NA(),BF7)</f>
        <v>-</v>
      </c>
      <c r="BG6" s="36">
        <f t="shared" si="7"/>
        <v>1096.8900000000001</v>
      </c>
      <c r="BH6" s="36">
        <f t="shared" si="7"/>
        <v>1019.72</v>
      </c>
      <c r="BI6" s="36">
        <f t="shared" si="7"/>
        <v>932.59</v>
      </c>
      <c r="BJ6" s="36" t="str">
        <f t="shared" si="7"/>
        <v>-</v>
      </c>
      <c r="BK6" s="36" t="str">
        <f t="shared" si="7"/>
        <v>-</v>
      </c>
      <c r="BL6" s="36">
        <f t="shared" si="7"/>
        <v>542.29999999999995</v>
      </c>
      <c r="BM6" s="36">
        <f t="shared" si="7"/>
        <v>566.65</v>
      </c>
      <c r="BN6" s="36">
        <f t="shared" si="7"/>
        <v>551.62</v>
      </c>
      <c r="BO6" s="35" t="str">
        <f>IF(BO7="","",IF(BO7="-","【-】","【"&amp;SUBSTITUTE(TEXT(BO7,"#,##0.00"),"-","△")&amp;"】"))</f>
        <v>【266.61】</v>
      </c>
      <c r="BP6" s="36" t="str">
        <f>IF(BP7="",NA(),BP7)</f>
        <v>-</v>
      </c>
      <c r="BQ6" s="36" t="str">
        <f t="shared" ref="BQ6:BY6" si="8">IF(BQ7="",NA(),BQ7)</f>
        <v>-</v>
      </c>
      <c r="BR6" s="36">
        <f t="shared" si="8"/>
        <v>58.15</v>
      </c>
      <c r="BS6" s="36">
        <f t="shared" si="8"/>
        <v>55.57</v>
      </c>
      <c r="BT6" s="36">
        <f t="shared" si="8"/>
        <v>61.78</v>
      </c>
      <c r="BU6" s="36" t="str">
        <f t="shared" si="8"/>
        <v>-</v>
      </c>
      <c r="BV6" s="36" t="str">
        <f t="shared" si="8"/>
        <v>-</v>
      </c>
      <c r="BW6" s="36">
        <f t="shared" si="8"/>
        <v>87.51</v>
      </c>
      <c r="BX6" s="36">
        <f t="shared" si="8"/>
        <v>84.77</v>
      </c>
      <c r="BY6" s="36">
        <f t="shared" si="8"/>
        <v>87.11</v>
      </c>
      <c r="BZ6" s="35" t="str">
        <f>IF(BZ7="","",IF(BZ7="-","【-】","【"&amp;SUBSTITUTE(TEXT(BZ7,"#,##0.00"),"-","△")&amp;"】"))</f>
        <v>【103.24】</v>
      </c>
      <c r="CA6" s="36" t="str">
        <f>IF(CA7="",NA(),CA7)</f>
        <v>-</v>
      </c>
      <c r="CB6" s="36" t="str">
        <f t="shared" ref="CB6:CJ6" si="9">IF(CB7="",NA(),CB7)</f>
        <v>-</v>
      </c>
      <c r="CC6" s="36">
        <f t="shared" si="9"/>
        <v>273.48</v>
      </c>
      <c r="CD6" s="36">
        <f t="shared" si="9"/>
        <v>288.55</v>
      </c>
      <c r="CE6" s="36">
        <f t="shared" si="9"/>
        <v>258.02999999999997</v>
      </c>
      <c r="CF6" s="36" t="str">
        <f t="shared" si="9"/>
        <v>-</v>
      </c>
      <c r="CG6" s="36" t="str">
        <f t="shared" si="9"/>
        <v>-</v>
      </c>
      <c r="CH6" s="36">
        <f t="shared" si="9"/>
        <v>218.42</v>
      </c>
      <c r="CI6" s="36">
        <f t="shared" si="9"/>
        <v>227.27</v>
      </c>
      <c r="CJ6" s="36">
        <f t="shared" si="9"/>
        <v>223.98</v>
      </c>
      <c r="CK6" s="35" t="str">
        <f>IF(CK7="","",IF(CK7="-","【-】","【"&amp;SUBSTITUTE(TEXT(CK7,"#,##0.00"),"-","△")&amp;"】"))</f>
        <v>【168.38】</v>
      </c>
      <c r="CL6" s="36" t="str">
        <f>IF(CL7="",NA(),CL7)</f>
        <v>-</v>
      </c>
      <c r="CM6" s="36" t="str">
        <f t="shared" ref="CM6:CU6" si="10">IF(CM7="",NA(),CM7)</f>
        <v>-</v>
      </c>
      <c r="CN6" s="36">
        <f t="shared" si="10"/>
        <v>28.66</v>
      </c>
      <c r="CO6" s="36">
        <f t="shared" si="10"/>
        <v>65.790000000000006</v>
      </c>
      <c r="CP6" s="36">
        <f t="shared" si="10"/>
        <v>59.9</v>
      </c>
      <c r="CQ6" s="36" t="str">
        <f t="shared" si="10"/>
        <v>-</v>
      </c>
      <c r="CR6" s="36" t="str">
        <f t="shared" si="10"/>
        <v>-</v>
      </c>
      <c r="CS6" s="36">
        <f t="shared" si="10"/>
        <v>50.24</v>
      </c>
      <c r="CT6" s="36">
        <f t="shared" si="10"/>
        <v>50.29</v>
      </c>
      <c r="CU6" s="36">
        <f t="shared" si="10"/>
        <v>49.64</v>
      </c>
      <c r="CV6" s="35" t="str">
        <f>IF(CV7="","",IF(CV7="-","【-】","【"&amp;SUBSTITUTE(TEXT(CV7,"#,##0.00"),"-","△")&amp;"】"))</f>
        <v>【60.00】</v>
      </c>
      <c r="CW6" s="36" t="str">
        <f>IF(CW7="",NA(),CW7)</f>
        <v>-</v>
      </c>
      <c r="CX6" s="36" t="str">
        <f t="shared" ref="CX6:DF6" si="11">IF(CX7="",NA(),CX7)</f>
        <v>-</v>
      </c>
      <c r="CY6" s="36">
        <f t="shared" si="11"/>
        <v>82.1</v>
      </c>
      <c r="CZ6" s="36">
        <f t="shared" si="11"/>
        <v>81.52</v>
      </c>
      <c r="DA6" s="36">
        <f t="shared" si="11"/>
        <v>90.84</v>
      </c>
      <c r="DB6" s="36" t="str">
        <f t="shared" si="11"/>
        <v>-</v>
      </c>
      <c r="DC6" s="36" t="str">
        <f t="shared" si="11"/>
        <v>-</v>
      </c>
      <c r="DD6" s="36">
        <f t="shared" si="11"/>
        <v>78.650000000000006</v>
      </c>
      <c r="DE6" s="36">
        <f t="shared" si="11"/>
        <v>77.73</v>
      </c>
      <c r="DF6" s="36">
        <f t="shared" si="11"/>
        <v>78.09</v>
      </c>
      <c r="DG6" s="35" t="str">
        <f>IF(DG7="","",IF(DG7="-","【-】","【"&amp;SUBSTITUTE(TEXT(DG7,"#,##0.00"),"-","△")&amp;"】"))</f>
        <v>【89.80】</v>
      </c>
      <c r="DH6" s="36" t="str">
        <f>IF(DH7="",NA(),DH7)</f>
        <v>-</v>
      </c>
      <c r="DI6" s="36" t="str">
        <f t="shared" ref="DI6:DQ6" si="12">IF(DI7="",NA(),DI7)</f>
        <v>-</v>
      </c>
      <c r="DJ6" s="36">
        <f t="shared" si="12"/>
        <v>8.2200000000000006</v>
      </c>
      <c r="DK6" s="36">
        <f t="shared" si="12"/>
        <v>15.67</v>
      </c>
      <c r="DL6" s="35">
        <f t="shared" si="12"/>
        <v>0</v>
      </c>
      <c r="DM6" s="36" t="str">
        <f t="shared" si="12"/>
        <v>-</v>
      </c>
      <c r="DN6" s="36" t="str">
        <f t="shared" si="12"/>
        <v>-</v>
      </c>
      <c r="DO6" s="36">
        <f t="shared" si="12"/>
        <v>45.14</v>
      </c>
      <c r="DP6" s="36">
        <f t="shared" si="12"/>
        <v>45.85</v>
      </c>
      <c r="DQ6" s="36">
        <f t="shared" si="12"/>
        <v>47.31</v>
      </c>
      <c r="DR6" s="35" t="str">
        <f>IF(DR7="","",IF(DR7="-","【-】","【"&amp;SUBSTITUTE(TEXT(DR7,"#,##0.00"),"-","△")&amp;"】"))</f>
        <v>【49.59】</v>
      </c>
      <c r="DS6" s="36" t="str">
        <f>IF(DS7="",NA(),DS7)</f>
        <v>-</v>
      </c>
      <c r="DT6" s="36" t="str">
        <f t="shared" ref="DT6:EB6" si="13">IF(DT7="",NA(),DT7)</f>
        <v>-</v>
      </c>
      <c r="DU6" s="35">
        <f t="shared" si="13"/>
        <v>0</v>
      </c>
      <c r="DV6" s="35">
        <f t="shared" si="13"/>
        <v>0</v>
      </c>
      <c r="DW6" s="36">
        <f t="shared" si="13"/>
        <v>9.9</v>
      </c>
      <c r="DX6" s="36" t="str">
        <f t="shared" si="13"/>
        <v>-</v>
      </c>
      <c r="DY6" s="36" t="str">
        <f t="shared" si="13"/>
        <v>-</v>
      </c>
      <c r="DZ6" s="36">
        <f t="shared" si="13"/>
        <v>13.58</v>
      </c>
      <c r="EA6" s="36">
        <f t="shared" si="13"/>
        <v>14.13</v>
      </c>
      <c r="EB6" s="36">
        <f t="shared" si="13"/>
        <v>16.77</v>
      </c>
      <c r="EC6" s="35" t="str">
        <f>IF(EC7="","",IF(EC7="-","【-】","【"&amp;SUBSTITUTE(TEXT(EC7,"#,##0.00"),"-","△")&amp;"】"))</f>
        <v>【19.44】</v>
      </c>
      <c r="ED6" s="36" t="str">
        <f>IF(ED7="",NA(),ED7)</f>
        <v>-</v>
      </c>
      <c r="EE6" s="36" t="str">
        <f t="shared" ref="EE6:EM6" si="14">IF(EE7="",NA(),EE7)</f>
        <v>-</v>
      </c>
      <c r="EF6" s="35">
        <f t="shared" si="14"/>
        <v>0</v>
      </c>
      <c r="EG6" s="35">
        <f t="shared" si="14"/>
        <v>0</v>
      </c>
      <c r="EH6" s="35">
        <f t="shared" si="14"/>
        <v>0</v>
      </c>
      <c r="EI6" s="36" t="str">
        <f t="shared" si="14"/>
        <v>-</v>
      </c>
      <c r="EJ6" s="36" t="str">
        <f t="shared" si="14"/>
        <v>-</v>
      </c>
      <c r="EK6" s="36">
        <f t="shared" si="14"/>
        <v>0.44</v>
      </c>
      <c r="EL6" s="36">
        <f t="shared" si="14"/>
        <v>0.52</v>
      </c>
      <c r="EM6" s="36">
        <f t="shared" si="14"/>
        <v>0.47</v>
      </c>
      <c r="EN6" s="35" t="str">
        <f>IF(EN7="","",IF(EN7="-","【-】","【"&amp;SUBSTITUTE(TEXT(EN7,"#,##0.00"),"-","△")&amp;"】"))</f>
        <v>【0.68】</v>
      </c>
    </row>
    <row r="7" spans="1:144" s="37" customFormat="1" x14ac:dyDescent="0.15">
      <c r="A7" s="29"/>
      <c r="B7" s="38">
        <v>2019</v>
      </c>
      <c r="C7" s="38">
        <v>254410</v>
      </c>
      <c r="D7" s="38">
        <v>46</v>
      </c>
      <c r="E7" s="38">
        <v>1</v>
      </c>
      <c r="F7" s="38">
        <v>0</v>
      </c>
      <c r="G7" s="38">
        <v>1</v>
      </c>
      <c r="H7" s="38" t="s">
        <v>93</v>
      </c>
      <c r="I7" s="38" t="s">
        <v>94</v>
      </c>
      <c r="J7" s="38" t="s">
        <v>95</v>
      </c>
      <c r="K7" s="38" t="s">
        <v>96</v>
      </c>
      <c r="L7" s="38" t="s">
        <v>97</v>
      </c>
      <c r="M7" s="38" t="s">
        <v>98</v>
      </c>
      <c r="N7" s="39" t="s">
        <v>99</v>
      </c>
      <c r="O7" s="39">
        <v>40.270000000000003</v>
      </c>
      <c r="P7" s="39">
        <v>91.27</v>
      </c>
      <c r="Q7" s="39">
        <v>2970</v>
      </c>
      <c r="R7" s="39">
        <v>7364</v>
      </c>
      <c r="S7" s="39">
        <v>7.8</v>
      </c>
      <c r="T7" s="39">
        <v>944.1</v>
      </c>
      <c r="U7" s="39">
        <v>6693</v>
      </c>
      <c r="V7" s="39">
        <v>7.8</v>
      </c>
      <c r="W7" s="39">
        <v>858.08</v>
      </c>
      <c r="X7" s="39" t="s">
        <v>99</v>
      </c>
      <c r="Y7" s="39" t="s">
        <v>99</v>
      </c>
      <c r="Z7" s="39">
        <v>81.25</v>
      </c>
      <c r="AA7" s="39">
        <v>77.819999999999993</v>
      </c>
      <c r="AB7" s="39">
        <v>83.75</v>
      </c>
      <c r="AC7" s="39" t="s">
        <v>99</v>
      </c>
      <c r="AD7" s="39" t="s">
        <v>99</v>
      </c>
      <c r="AE7" s="39">
        <v>104.47</v>
      </c>
      <c r="AF7" s="39">
        <v>103.81</v>
      </c>
      <c r="AG7" s="39">
        <v>104.35</v>
      </c>
      <c r="AH7" s="39">
        <v>112.01</v>
      </c>
      <c r="AI7" s="39" t="s">
        <v>99</v>
      </c>
      <c r="AJ7" s="39" t="s">
        <v>99</v>
      </c>
      <c r="AK7" s="39">
        <v>18.77</v>
      </c>
      <c r="AL7" s="39">
        <v>88.23</v>
      </c>
      <c r="AM7" s="39">
        <v>118.49</v>
      </c>
      <c r="AN7" s="39" t="s">
        <v>99</v>
      </c>
      <c r="AO7" s="39" t="s">
        <v>99</v>
      </c>
      <c r="AP7" s="39">
        <v>16.399999999999999</v>
      </c>
      <c r="AQ7" s="39">
        <v>25.66</v>
      </c>
      <c r="AR7" s="39">
        <v>21.69</v>
      </c>
      <c r="AS7" s="39">
        <v>1.08</v>
      </c>
      <c r="AT7" s="39" t="s">
        <v>99</v>
      </c>
      <c r="AU7" s="39" t="s">
        <v>99</v>
      </c>
      <c r="AV7" s="39">
        <v>371.89</v>
      </c>
      <c r="AW7" s="39">
        <v>285.08999999999997</v>
      </c>
      <c r="AX7" s="39">
        <v>283.79000000000002</v>
      </c>
      <c r="AY7" s="39" t="s">
        <v>99</v>
      </c>
      <c r="AZ7" s="39" t="s">
        <v>99</v>
      </c>
      <c r="BA7" s="39">
        <v>293.23</v>
      </c>
      <c r="BB7" s="39">
        <v>300.14</v>
      </c>
      <c r="BC7" s="39">
        <v>301.04000000000002</v>
      </c>
      <c r="BD7" s="39">
        <v>264.97000000000003</v>
      </c>
      <c r="BE7" s="39" t="s">
        <v>99</v>
      </c>
      <c r="BF7" s="39" t="s">
        <v>99</v>
      </c>
      <c r="BG7" s="39">
        <v>1096.8900000000001</v>
      </c>
      <c r="BH7" s="39">
        <v>1019.72</v>
      </c>
      <c r="BI7" s="39">
        <v>932.59</v>
      </c>
      <c r="BJ7" s="39" t="s">
        <v>99</v>
      </c>
      <c r="BK7" s="39" t="s">
        <v>99</v>
      </c>
      <c r="BL7" s="39">
        <v>542.29999999999995</v>
      </c>
      <c r="BM7" s="39">
        <v>566.65</v>
      </c>
      <c r="BN7" s="39">
        <v>551.62</v>
      </c>
      <c r="BO7" s="39">
        <v>266.61</v>
      </c>
      <c r="BP7" s="39" t="s">
        <v>99</v>
      </c>
      <c r="BQ7" s="39" t="s">
        <v>99</v>
      </c>
      <c r="BR7" s="39">
        <v>58.15</v>
      </c>
      <c r="BS7" s="39">
        <v>55.57</v>
      </c>
      <c r="BT7" s="39">
        <v>61.78</v>
      </c>
      <c r="BU7" s="39" t="s">
        <v>99</v>
      </c>
      <c r="BV7" s="39" t="s">
        <v>99</v>
      </c>
      <c r="BW7" s="39">
        <v>87.51</v>
      </c>
      <c r="BX7" s="39">
        <v>84.77</v>
      </c>
      <c r="BY7" s="39">
        <v>87.11</v>
      </c>
      <c r="BZ7" s="39">
        <v>103.24</v>
      </c>
      <c r="CA7" s="39" t="s">
        <v>99</v>
      </c>
      <c r="CB7" s="39" t="s">
        <v>99</v>
      </c>
      <c r="CC7" s="39">
        <v>273.48</v>
      </c>
      <c r="CD7" s="39">
        <v>288.55</v>
      </c>
      <c r="CE7" s="39">
        <v>258.02999999999997</v>
      </c>
      <c r="CF7" s="39" t="s">
        <v>99</v>
      </c>
      <c r="CG7" s="39" t="s">
        <v>99</v>
      </c>
      <c r="CH7" s="39">
        <v>218.42</v>
      </c>
      <c r="CI7" s="39">
        <v>227.27</v>
      </c>
      <c r="CJ7" s="39">
        <v>223.98</v>
      </c>
      <c r="CK7" s="39">
        <v>168.38</v>
      </c>
      <c r="CL7" s="39" t="s">
        <v>99</v>
      </c>
      <c r="CM7" s="39" t="s">
        <v>99</v>
      </c>
      <c r="CN7" s="39">
        <v>28.66</v>
      </c>
      <c r="CO7" s="39">
        <v>65.790000000000006</v>
      </c>
      <c r="CP7" s="39">
        <v>59.9</v>
      </c>
      <c r="CQ7" s="39" t="s">
        <v>99</v>
      </c>
      <c r="CR7" s="39" t="s">
        <v>99</v>
      </c>
      <c r="CS7" s="39">
        <v>50.24</v>
      </c>
      <c r="CT7" s="39">
        <v>50.29</v>
      </c>
      <c r="CU7" s="39">
        <v>49.64</v>
      </c>
      <c r="CV7" s="39">
        <v>60</v>
      </c>
      <c r="CW7" s="39" t="s">
        <v>99</v>
      </c>
      <c r="CX7" s="39" t="s">
        <v>99</v>
      </c>
      <c r="CY7" s="39">
        <v>82.1</v>
      </c>
      <c r="CZ7" s="39">
        <v>81.52</v>
      </c>
      <c r="DA7" s="39">
        <v>90.84</v>
      </c>
      <c r="DB7" s="39" t="s">
        <v>99</v>
      </c>
      <c r="DC7" s="39" t="s">
        <v>99</v>
      </c>
      <c r="DD7" s="39">
        <v>78.650000000000006</v>
      </c>
      <c r="DE7" s="39">
        <v>77.73</v>
      </c>
      <c r="DF7" s="39">
        <v>78.09</v>
      </c>
      <c r="DG7" s="39">
        <v>89.8</v>
      </c>
      <c r="DH7" s="39" t="s">
        <v>99</v>
      </c>
      <c r="DI7" s="39" t="s">
        <v>99</v>
      </c>
      <c r="DJ7" s="39">
        <v>8.2200000000000006</v>
      </c>
      <c r="DK7" s="39">
        <v>15.67</v>
      </c>
      <c r="DL7" s="39">
        <v>0</v>
      </c>
      <c r="DM7" s="39" t="s">
        <v>99</v>
      </c>
      <c r="DN7" s="39" t="s">
        <v>99</v>
      </c>
      <c r="DO7" s="39">
        <v>45.14</v>
      </c>
      <c r="DP7" s="39">
        <v>45.85</v>
      </c>
      <c r="DQ7" s="39">
        <v>47.31</v>
      </c>
      <c r="DR7" s="39">
        <v>49.59</v>
      </c>
      <c r="DS7" s="39" t="s">
        <v>99</v>
      </c>
      <c r="DT7" s="39" t="s">
        <v>99</v>
      </c>
      <c r="DU7" s="39">
        <v>0</v>
      </c>
      <c r="DV7" s="39">
        <v>0</v>
      </c>
      <c r="DW7" s="39">
        <v>9.9</v>
      </c>
      <c r="DX7" s="39" t="s">
        <v>99</v>
      </c>
      <c r="DY7" s="39" t="s">
        <v>99</v>
      </c>
      <c r="DZ7" s="39">
        <v>13.58</v>
      </c>
      <c r="EA7" s="39">
        <v>14.13</v>
      </c>
      <c r="EB7" s="39">
        <v>16.77</v>
      </c>
      <c r="EC7" s="39">
        <v>19.440000000000001</v>
      </c>
      <c r="ED7" s="39" t="s">
        <v>99</v>
      </c>
      <c r="EE7" s="39" t="s">
        <v>99</v>
      </c>
      <c r="EF7" s="39">
        <v>0</v>
      </c>
      <c r="EG7" s="39">
        <v>0</v>
      </c>
      <c r="EH7" s="39">
        <v>0</v>
      </c>
      <c r="EI7" s="39" t="s">
        <v>99</v>
      </c>
      <c r="EJ7" s="39" t="s">
        <v>99</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2021-02-04T00:01:31Z</cp:lastPrinted>
  <dcterms:created xsi:type="dcterms:W3CDTF">2020-12-04T02:10:54Z</dcterms:created>
  <dcterms:modified xsi:type="dcterms:W3CDTF">2021-02-04T23:50:50Z</dcterms:modified>
  <cp:category/>
</cp:coreProperties>
</file>