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rn\竜王町\0110上下水道課\下水道係\決算統計他（市町振興課）\県調査（県市町振興課）\R2\2021.1.22　公営企業に係る経営比較分析表（令和元年度決算）の分析等について\02　回答\"/>
    </mc:Choice>
  </mc:AlternateContent>
  <workbookProtection workbookAlgorithmName="SHA-512" workbookHashValue="hXTfDiZMzw0tWYEpVPnV0oCZJmGV7RF7H1XImIyIMUnmaHZEZDh5LuSufZEqGOuS7VlfJKyRaYSPBej1kEnS2A==" workbookSaltValue="uzRvp/nCI6/nKgpIgSpGyQ==" workbookSpinCount="100000" lockStructure="1"/>
  <bookViews>
    <workbookView xWindow="0" yWindow="0" windowWidth="19200" windowHeight="113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<sst xmlns="http://schemas.openxmlformats.org/spreadsheetml/2006/main" count="297" uniqueCount="116">
  <si>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</si>
  <si>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</si>
  <si>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</si>
  <si>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</si>
  <si>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</si>
  <si>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</si>
  <si>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</si>
  <si>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</si>
  <si>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</si>
  <si>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</si>
  <si>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</si>
  <si>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</si>
  <si>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</si>
  <si>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</si>
  <si>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</si>
  <si>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</si>
  <si>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</si>
  <si>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</si>
  <si>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</si>
  <si>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</si>
  <si>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</si>
  <si>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</si>
  <si>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</si>
  <si>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</si>
  <si>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</si>
  <si>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</si>
  <si>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</si>
  <si>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</si>
  <si>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</si>
  <si>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</si>
  <si>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</si>
  <si>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</si>
  <si>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</si>
  <si>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</si>
  <si>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</si>
  <si>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</si>
  <si>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</si>
  <si>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</si>
  <si>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</si>
  <si>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</si>
  <si>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</si>
  <si>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</si>
  <si>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</si>
  <si>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</si>
  <si>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</si>
  <si>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</si>
  <si>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</si>
  <si>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</si>
  <si>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</si>
  <si>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</si>
  <si>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</si>
  <si>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</si>
  <si>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</si>
  <si>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</si>
  <si>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</si>
  <si>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</si>
  <si>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</si>
  <si>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</si>
  <si>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</si>
  <si>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</si>
  <si>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</si>
  <si>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</si>
  <si>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</si>
  <si>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</si>
  <si>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</si>
  <si>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</si>
  <si>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</si>
  <si>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</si>
  <si>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</si>
  <si>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</si>
  <si>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</si>
  <si>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</si>
  <si>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</si>
  <si>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</si>
  <si>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</si>
  <si>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</si>
  <si>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</si>
  <si>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</si>
  <si>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</si>
  <si>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</si>
  <si>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</si>
  <si>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</si>
  <si>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</si>
  <si>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</si>
  <si>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</si>
  <si>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</si>
  <si>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</si>
  <si>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</si>
  <si>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</si>
  <si>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</si>
  <si>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</si>
  <si>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</si>
  <si>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</si>
  <si>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</si>
  <si>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</si>
  <si>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竜王町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</si>
  <si>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</si>
  <si>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</si>
  <si>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</si>
  <si>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</si>
  <si>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</si>
  <si>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</si>
  <si>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</si>
  <si>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</si>
  <si>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</si>
  <si>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</si>
  <si>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</si>
  <si>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</si>
  <si>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</si>
  <si>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</si>
  <si>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</si>
  <si>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</si>
  <si>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</si>
  <si>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①有形固定資産減価償却率は、類似団体平均値より下回っております。
　現在のところ管渠の更新は発生していないが、今後は過去に整備した管渠の更新時期が集中して到来することが予想されるため、更新費用の平準化と費用捻出の方法を検討していく必要があります。</t>
    <rPh sb="2" eb="4">
      <t>ユウケイ</t>
    </rPh>
    <rPh sb="4" eb="6">
      <t>コテイ</t>
    </rPh>
    <rPh sb="6" eb="8">
      <t>シサン</t>
    </rPh>
    <rPh sb="8" eb="10">
      <t>ゲンカ</t>
    </rPh>
    <rPh sb="10" eb="12">
      <t>ショウキャク</t>
    </rPh>
    <rPh sb="12" eb="13">
      <t>リツ</t>
    </rPh>
    <rPh sb="15" eb="16">
      <t>ルイ</t>
    </rPh>
    <rPh sb="16" eb="17">
      <t>ニ</t>
    </rPh>
    <rPh sb="17" eb="19">
      <t>ダンタイ</t>
    </rPh>
    <rPh sb="19" eb="21">
      <t>ヘイキン</t>
    </rPh>
    <rPh sb="21" eb="22">
      <t>チ</t>
    </rPh>
    <rPh sb="24" eb="26">
      <t>シタマワ</t>
    </rPh>
    <rPh sb="35" eb="37">
      <t>ゲンザイ</t>
    </rPh>
    <rPh sb="41" eb="42">
      <t>カン</t>
    </rPh>
    <rPh sb="42" eb="43">
      <t>キョ</t>
    </rPh>
    <rPh sb="44" eb="46">
      <t>コウシン</t>
    </rPh>
    <rPh sb="47" eb="49">
      <t>ハッセイ</t>
    </rPh>
    <rPh sb="56" eb="58">
      <t>コンゴ</t>
    </rPh>
    <rPh sb="59" eb="61">
      <t>カコ</t>
    </rPh>
    <rPh sb="62" eb="64">
      <t>セイビ</t>
    </rPh>
    <rPh sb="66" eb="68">
      <t>カンキョ</t>
    </rPh>
    <rPh sb="69" eb="71">
      <t>コウシン</t>
    </rPh>
    <rPh sb="71" eb="73">
      <t>ジキ</t>
    </rPh>
    <rPh sb="74" eb="76">
      <t>シュウチュウ</t>
    </rPh>
    <rPh sb="78" eb="80">
      <t>トウライ</t>
    </rPh>
    <rPh sb="85" eb="87">
      <t>ヨソウ</t>
    </rPh>
    <rPh sb="93" eb="95">
      <t>コウシン</t>
    </rPh>
    <rPh sb="95" eb="97">
      <t>ヒヨウ</t>
    </rPh>
    <rPh sb="98" eb="101">
      <t>ヘイジュンカ</t>
    </rPh>
    <rPh sb="102" eb="104">
      <t>ヒヨウ</t>
    </rPh>
    <rPh sb="104" eb="106">
      <t>ネンシュツ</t>
    </rPh>
    <rPh sb="107" eb="109">
      <t>ホウホウ</t>
    </rPh>
    <rPh sb="110" eb="112">
      <t>ケントウ</t>
    </rPh>
    <rPh sb="116" eb="118">
      <t>ヒツヨウ</t>
    </rPh>
    <phoneticPr fontId="4"/>
  </si>
  <si>
    <t>　平成30年４月１日より地方公営企業法を適用したことにより、平成30年度からのグラフとなっています。
　①経常収支比率は、100％を上回っておりますが、収益の不足分を一般会計からの補助金等で賄っている状況となっています。
　③流動比率は、100％を上回っております。企業債の償還額の減少によるものです。
　④企業債残高対事業規模比率は、当初の整備から新たな企業債を発行していないため、類似団体平均値よりも低い比率となっております。
　⑤経費回収率は、汚水処理に係る費用が使用料以外の収入で賄われているため、使用料収入の確保および汚水処理費の削減に努めていきます。
　⑥汚水処理原価は、類似団体平均値を下回っております。今後においても維持管理費の増加が見込まれるため、適正な使用料水準の検討をしていく必要があります。　
　⑦施設利用率は、類似団体平均値を上回っており、適正な規模であると判断できます。
　⑧水洗化率は、類似団体と比較しても高い値を保持しています。</t>
    <rPh sb="1" eb="3">
      <t>ヘイセイ</t>
    </rPh>
    <rPh sb="5" eb="6">
      <t>ネン</t>
    </rPh>
    <rPh sb="7" eb="8">
      <t>ガツ</t>
    </rPh>
    <rPh sb="9" eb="10">
      <t>ニチ</t>
    </rPh>
    <rPh sb="12" eb="14">
      <t>チホウ</t>
    </rPh>
    <rPh sb="14" eb="16">
      <t>コウエイ</t>
    </rPh>
    <rPh sb="16" eb="18">
      <t>キギョウ</t>
    </rPh>
    <rPh sb="18" eb="19">
      <t>ホウ</t>
    </rPh>
    <rPh sb="20" eb="22">
      <t>テキヨウ</t>
    </rPh>
    <rPh sb="30" eb="32">
      <t>ヘイセイ</t>
    </rPh>
    <rPh sb="34" eb="36">
      <t>ネンド</t>
    </rPh>
    <rPh sb="53" eb="55">
      <t>ケイジョウ</t>
    </rPh>
    <rPh sb="55" eb="57">
      <t>シュウシ</t>
    </rPh>
    <rPh sb="57" eb="59">
      <t>ヒリツ</t>
    </rPh>
    <rPh sb="66" eb="68">
      <t>ウワマワ</t>
    </rPh>
    <rPh sb="76" eb="78">
      <t>シュウエキ</t>
    </rPh>
    <rPh sb="79" eb="82">
      <t>フソクブン</t>
    </rPh>
    <rPh sb="83" eb="85">
      <t>イッパン</t>
    </rPh>
    <rPh sb="85" eb="87">
      <t>カイケイ</t>
    </rPh>
    <rPh sb="90" eb="93">
      <t>ホジョキン</t>
    </rPh>
    <rPh sb="93" eb="94">
      <t>トウ</t>
    </rPh>
    <rPh sb="95" eb="96">
      <t>マカナ</t>
    </rPh>
    <rPh sb="100" eb="102">
      <t>ジョウキョウ</t>
    </rPh>
    <rPh sb="113" eb="115">
      <t>リュウドウ</t>
    </rPh>
    <rPh sb="115" eb="117">
      <t>ヒリツ</t>
    </rPh>
    <rPh sb="124" eb="126">
      <t>ウワマワ</t>
    </rPh>
    <rPh sb="133" eb="135">
      <t>キギョウ</t>
    </rPh>
    <rPh sb="135" eb="136">
      <t>サイ</t>
    </rPh>
    <rPh sb="137" eb="139">
      <t>ショウカン</t>
    </rPh>
    <rPh sb="139" eb="140">
      <t>ガク</t>
    </rPh>
    <rPh sb="141" eb="143">
      <t>ゲンショウ</t>
    </rPh>
    <rPh sb="154" eb="156">
      <t>キギョウ</t>
    </rPh>
    <rPh sb="156" eb="157">
      <t>サイ</t>
    </rPh>
    <rPh sb="157" eb="159">
      <t>ザンダカ</t>
    </rPh>
    <rPh sb="159" eb="160">
      <t>タイ</t>
    </rPh>
    <rPh sb="160" eb="162">
      <t>ジギョウ</t>
    </rPh>
    <rPh sb="162" eb="164">
      <t>キボ</t>
    </rPh>
    <rPh sb="164" eb="166">
      <t>ヒリツ</t>
    </rPh>
    <rPh sb="168" eb="170">
      <t>トウショ</t>
    </rPh>
    <rPh sb="171" eb="173">
      <t>セイビ</t>
    </rPh>
    <rPh sb="175" eb="176">
      <t>アラ</t>
    </rPh>
    <rPh sb="178" eb="180">
      <t>キギョウ</t>
    </rPh>
    <rPh sb="180" eb="181">
      <t>サイ</t>
    </rPh>
    <rPh sb="182" eb="184">
      <t>ハッコウ</t>
    </rPh>
    <rPh sb="192" eb="193">
      <t>ルイ</t>
    </rPh>
    <rPh sb="193" eb="194">
      <t>ニ</t>
    </rPh>
    <rPh sb="194" eb="196">
      <t>ダンタイ</t>
    </rPh>
    <rPh sb="196" eb="198">
      <t>ヘイキン</t>
    </rPh>
    <rPh sb="198" eb="199">
      <t>チ</t>
    </rPh>
    <rPh sb="202" eb="203">
      <t>ヒク</t>
    </rPh>
    <rPh sb="204" eb="206">
      <t>ヒリツ</t>
    </rPh>
    <rPh sb="273" eb="274">
      <t>ツト</t>
    </rPh>
    <rPh sb="300" eb="302">
      <t>シタマワ</t>
    </rPh>
    <rPh sb="316" eb="318">
      <t>イジ</t>
    </rPh>
    <rPh sb="318" eb="320">
      <t>カンリ</t>
    </rPh>
    <rPh sb="320" eb="321">
      <t>ヒ</t>
    </rPh>
    <rPh sb="322" eb="324">
      <t>ゾウカ</t>
    </rPh>
    <rPh sb="325" eb="327">
      <t>ミコ</t>
    </rPh>
    <rPh sb="333" eb="335">
      <t>テキセイ</t>
    </rPh>
    <rPh sb="342" eb="344">
      <t>ケントウ</t>
    </rPh>
    <rPh sb="349" eb="351">
      <t>ヒツヨウ</t>
    </rPh>
    <rPh sb="368" eb="369">
      <t>ルイ</t>
    </rPh>
    <rPh sb="369" eb="370">
      <t>ニ</t>
    </rPh>
    <rPh sb="370" eb="372">
      <t>ダンタイ</t>
    </rPh>
    <rPh sb="372" eb="374">
      <t>ヘイキン</t>
    </rPh>
    <rPh sb="374" eb="375">
      <t>チ</t>
    </rPh>
    <rPh sb="376" eb="378">
      <t>ウワマワ</t>
    </rPh>
    <rPh sb="383" eb="385">
      <t>テキセイ</t>
    </rPh>
    <rPh sb="386" eb="388">
      <t>キボ</t>
    </rPh>
    <rPh sb="392" eb="394">
      <t>ハンダン</t>
    </rPh>
    <phoneticPr fontId="4"/>
  </si>
  <si>
    <t>　人口減少に伴う収益の減少や、保有する老朽化施設等の更新に伴う維持管理費の増加が見込まれ、非常に厳しい状況が想定されます。今後においては、維持管理費の削減や改築更新の投資経費を抑えるため、公共下水道への接続を計画的に進めていきます。</t>
    <rPh sb="40" eb="42">
      <t>ミコ</t>
    </rPh>
    <rPh sb="45" eb="47">
      <t>ヒジョウ</t>
    </rPh>
    <rPh sb="48" eb="49">
      <t>キビ</t>
    </rPh>
    <rPh sb="51" eb="53">
      <t>ジョウキョウ</t>
    </rPh>
    <rPh sb="54" eb="56">
      <t>ソウテイ</t>
    </rPh>
    <rPh sb="61" eb="63">
      <t>コンゴ</t>
    </rPh>
    <rPh sb="69" eb="71">
      <t>イジ</t>
    </rPh>
    <rPh sb="71" eb="74">
      <t>カンリヒ</t>
    </rPh>
    <rPh sb="75" eb="77">
      <t>サクゲン</t>
    </rPh>
    <rPh sb="78" eb="80">
      <t>カイチク</t>
    </rPh>
    <rPh sb="80" eb="82">
      <t>コウシン</t>
    </rPh>
    <rPh sb="83" eb="85">
      <t>トウシ</t>
    </rPh>
    <rPh sb="85" eb="87">
      <t>ケイヒ</t>
    </rPh>
    <rPh sb="88" eb="89">
      <t>オサ</t>
    </rPh>
    <rPh sb="94" eb="96">
      <t>コウキョウ</t>
    </rPh>
    <rPh sb="96" eb="98">
      <t>ゲスイ</t>
    </rPh>
    <rPh sb="98" eb="99">
      <t>ドウ</t>
    </rPh>
    <rPh sb="101" eb="102">
      <t>セツ</t>
    </rPh>
    <rPh sb="102" eb="103">
      <t>ゾク</t>
    </rPh>
    <rPh sb="104" eb="107">
      <t>ケイカクテキ</t>
    </rPh>
    <rPh sb="108" eb="10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</si>
</sst>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4DE-408B-9E2F-F76DA84C3AF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0.01</c:v>
                </c:pt>
                <c:pt idx="4">
                  <c:v>0.02</c:v>
                </c:pt>
              </c:numCache>
            </c:numRef>
          </c:val>
          <c:smooth val="0"/>
          <c:extLst>
            <c:ext xmlns:c16="http://schemas.microsoft.com/office/drawing/2014/chart" uri="{C3380CC4-5D6E-409C-BE32-E72D297353CC}">
              <c16:uniqueId val="{00000001-E4DE-408B-9E2F-F76DA84C3AF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71.97</c:v>
                </c:pt>
                <c:pt idx="4">
                  <c:v>67.05</c:v>
                </c:pt>
              </c:numCache>
            </c:numRef>
          </c:val>
          <c:extLst>
            <c:ext xmlns:c16="http://schemas.microsoft.com/office/drawing/2014/chart" uri="{C3380CC4-5D6E-409C-BE32-E72D297353CC}">
              <c16:uniqueId val="{00000000-318E-4D82-850B-43D5A34F44D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50.68</c:v>
                </c:pt>
                <c:pt idx="4">
                  <c:v>54.06</c:v>
                </c:pt>
              </c:numCache>
            </c:numRef>
          </c:val>
          <c:smooth val="0"/>
          <c:extLst>
            <c:ext xmlns:c16="http://schemas.microsoft.com/office/drawing/2014/chart" uri="{C3380CC4-5D6E-409C-BE32-E72D297353CC}">
              <c16:uniqueId val="{00000001-318E-4D82-850B-43D5A34F44D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99.87</c:v>
                </c:pt>
                <c:pt idx="4">
                  <c:v>100</c:v>
                </c:pt>
              </c:numCache>
            </c:numRef>
          </c:val>
          <c:extLst>
            <c:ext xmlns:c16="http://schemas.microsoft.com/office/drawing/2014/chart" uri="{C3380CC4-5D6E-409C-BE32-E72D297353CC}">
              <c16:uniqueId val="{00000000-FCB8-4D2A-AA17-198001F6079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84.86</c:v>
                </c:pt>
                <c:pt idx="4">
                  <c:v>90.11</c:v>
                </c:pt>
              </c:numCache>
            </c:numRef>
          </c:val>
          <c:smooth val="0"/>
          <c:extLst>
            <c:ext xmlns:c16="http://schemas.microsoft.com/office/drawing/2014/chart" uri="{C3380CC4-5D6E-409C-BE32-E72D297353CC}">
              <c16:uniqueId val="{00000001-FCB8-4D2A-AA17-198001F6079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117.27</c:v>
                </c:pt>
                <c:pt idx="4">
                  <c:v>111.92</c:v>
                </c:pt>
              </c:numCache>
            </c:numRef>
          </c:val>
          <c:extLst>
            <c:ext xmlns:c16="http://schemas.microsoft.com/office/drawing/2014/chart" uri="{C3380CC4-5D6E-409C-BE32-E72D297353CC}">
              <c16:uniqueId val="{00000000-9948-461F-8548-BB7AD5F5183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101.77</c:v>
                </c:pt>
                <c:pt idx="4">
                  <c:v>101.91</c:v>
                </c:pt>
              </c:numCache>
            </c:numRef>
          </c:val>
          <c:smooth val="0"/>
          <c:extLst>
            <c:ext xmlns:c16="http://schemas.microsoft.com/office/drawing/2014/chart" uri="{C3380CC4-5D6E-409C-BE32-E72D297353CC}">
              <c16:uniqueId val="{00000001-9948-461F-8548-BB7AD5F5183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4.1500000000000004</c:v>
                </c:pt>
                <c:pt idx="4">
                  <c:v>8.2100000000000009</c:v>
                </c:pt>
              </c:numCache>
            </c:numRef>
          </c:val>
          <c:extLst>
            <c:ext xmlns:c16="http://schemas.microsoft.com/office/drawing/2014/chart" uri="{C3380CC4-5D6E-409C-BE32-E72D297353CC}">
              <c16:uniqueId val="{00000000-3561-4F28-8606-A4D1726512D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24.13</c:v>
                </c:pt>
                <c:pt idx="4">
                  <c:v>28.19</c:v>
                </c:pt>
              </c:numCache>
            </c:numRef>
          </c:val>
          <c:smooth val="0"/>
          <c:extLst>
            <c:ext xmlns:c16="http://schemas.microsoft.com/office/drawing/2014/chart" uri="{C3380CC4-5D6E-409C-BE32-E72D297353CC}">
              <c16:uniqueId val="{00000001-3561-4F28-8606-A4D1726512D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3D8-4BBD-9E33-27F082616AA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93D8-4BBD-9E33-27F082616AA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2F9-40CA-80E7-B4DFBE8F43F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227.4</c:v>
                </c:pt>
                <c:pt idx="4">
                  <c:v>127.98</c:v>
                </c:pt>
              </c:numCache>
            </c:numRef>
          </c:val>
          <c:smooth val="0"/>
          <c:extLst>
            <c:ext xmlns:c16="http://schemas.microsoft.com/office/drawing/2014/chart" uri="{C3380CC4-5D6E-409C-BE32-E72D297353CC}">
              <c16:uniqueId val="{00000001-D2F9-40CA-80E7-B4DFBE8F43F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142.04</c:v>
                </c:pt>
                <c:pt idx="4">
                  <c:v>166.86</c:v>
                </c:pt>
              </c:numCache>
            </c:numRef>
          </c:val>
          <c:extLst>
            <c:ext xmlns:c16="http://schemas.microsoft.com/office/drawing/2014/chart" uri="{C3380CC4-5D6E-409C-BE32-E72D297353CC}">
              <c16:uniqueId val="{00000000-A311-42CD-B67F-519104F0C05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29.54</c:v>
                </c:pt>
                <c:pt idx="4">
                  <c:v>44.14</c:v>
                </c:pt>
              </c:numCache>
            </c:numRef>
          </c:val>
          <c:smooth val="0"/>
          <c:extLst>
            <c:ext xmlns:c16="http://schemas.microsoft.com/office/drawing/2014/chart" uri="{C3380CC4-5D6E-409C-BE32-E72D297353CC}">
              <c16:uniqueId val="{00000001-A311-42CD-B67F-519104F0C05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8.19</c:v>
                </c:pt>
                <c:pt idx="4">
                  <c:v>9.25</c:v>
                </c:pt>
              </c:numCache>
            </c:numRef>
          </c:val>
          <c:extLst>
            <c:ext xmlns:c16="http://schemas.microsoft.com/office/drawing/2014/chart" uri="{C3380CC4-5D6E-409C-BE32-E72D297353CC}">
              <c16:uniqueId val="{00000000-9B58-4690-89C6-82DB0DB662E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789.46</c:v>
                </c:pt>
                <c:pt idx="4">
                  <c:v>654.71</c:v>
                </c:pt>
              </c:numCache>
            </c:numRef>
          </c:val>
          <c:smooth val="0"/>
          <c:extLst>
            <c:ext xmlns:c16="http://schemas.microsoft.com/office/drawing/2014/chart" uri="{C3380CC4-5D6E-409C-BE32-E72D297353CC}">
              <c16:uniqueId val="{00000001-9B58-4690-89C6-82DB0DB662E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61.21</c:v>
                </c:pt>
                <c:pt idx="4">
                  <c:v>72.27</c:v>
                </c:pt>
              </c:numCache>
            </c:numRef>
          </c:val>
          <c:extLst>
            <c:ext xmlns:c16="http://schemas.microsoft.com/office/drawing/2014/chart" uri="{C3380CC4-5D6E-409C-BE32-E72D297353CC}">
              <c16:uniqueId val="{00000000-EDB3-4CF7-90DA-1CC72B7164C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57.77</c:v>
                </c:pt>
                <c:pt idx="4">
                  <c:v>65.37</c:v>
                </c:pt>
              </c:numCache>
            </c:numRef>
          </c:val>
          <c:smooth val="0"/>
          <c:extLst>
            <c:ext xmlns:c16="http://schemas.microsoft.com/office/drawing/2014/chart" uri="{C3380CC4-5D6E-409C-BE32-E72D297353CC}">
              <c16:uniqueId val="{00000001-EDB3-4CF7-90DA-1CC72B7164C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137.68</c:v>
                </c:pt>
                <c:pt idx="4">
                  <c:v>129.4</c:v>
                </c:pt>
              </c:numCache>
            </c:numRef>
          </c:val>
          <c:extLst>
            <c:ext xmlns:c16="http://schemas.microsoft.com/office/drawing/2014/chart" uri="{C3380CC4-5D6E-409C-BE32-E72D297353CC}">
              <c16:uniqueId val="{00000000-7625-4DA0-8B63-D6565F4903F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274.35000000000002</c:v>
                </c:pt>
                <c:pt idx="4">
                  <c:v>228.99</c:v>
                </c:pt>
              </c:numCache>
            </c:numRef>
          </c:val>
          <c:smooth val="0"/>
          <c:extLst>
            <c:ext xmlns:c16="http://schemas.microsoft.com/office/drawing/2014/chart" uri="{C3380CC4-5D6E-409C-BE32-E72D297353CC}">
              <c16:uniqueId val="{00000001-7625-4DA0-8B63-D6565F4903F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竜王町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11963</v>
      </c>
      <c r="AM8" s="51"/>
      <c r="AN8" s="51"/>
      <c r="AO8" s="51"/>
      <c r="AP8" s="51"/>
      <c r="AQ8" s="51"/>
      <c r="AR8" s="51"/>
      <c r="AS8" s="51"/>
      <c r="AT8" s="46">
        <f>データ!T6</f>
        <v>44.55</v>
      </c>
      <c r="AU8" s="46"/>
      <c r="AV8" s="46"/>
      <c r="AW8" s="46"/>
      <c r="AX8" s="46"/>
      <c r="AY8" s="46"/>
      <c r="AZ8" s="46"/>
      <c r="BA8" s="46"/>
      <c r="BB8" s="46">
        <f>データ!U6</f>
        <v>268.52999999999997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94.36</v>
      </c>
      <c r="J10" s="46"/>
      <c r="K10" s="46"/>
      <c r="L10" s="46"/>
      <c r="M10" s="46"/>
      <c r="N10" s="46"/>
      <c r="O10" s="46"/>
      <c r="P10" s="46">
        <f>データ!P6</f>
        <v>6.38</v>
      </c>
      <c r="Q10" s="46"/>
      <c r="R10" s="46"/>
      <c r="S10" s="46"/>
      <c r="T10" s="46"/>
      <c r="U10" s="46"/>
      <c r="V10" s="46"/>
      <c r="W10" s="46">
        <f>データ!Q6</f>
        <v>100</v>
      </c>
      <c r="X10" s="46"/>
      <c r="Y10" s="46"/>
      <c r="Z10" s="46"/>
      <c r="AA10" s="46"/>
      <c r="AB10" s="46"/>
      <c r="AC10" s="46"/>
      <c r="AD10" s="51">
        <f>データ!R6</f>
        <v>2843</v>
      </c>
      <c r="AE10" s="51"/>
      <c r="AF10" s="51"/>
      <c r="AG10" s="51"/>
      <c r="AH10" s="51"/>
      <c r="AI10" s="51"/>
      <c r="AJ10" s="51"/>
      <c r="AK10" s="2"/>
      <c r="AL10" s="51">
        <f>データ!V6</f>
        <v>758</v>
      </c>
      <c r="AM10" s="51"/>
      <c r="AN10" s="51"/>
      <c r="AO10" s="51"/>
      <c r="AP10" s="51"/>
      <c r="AQ10" s="51"/>
      <c r="AR10" s="51"/>
      <c r="AS10" s="51"/>
      <c r="AT10" s="46">
        <f>データ!W6</f>
        <v>0.39</v>
      </c>
      <c r="AU10" s="46"/>
      <c r="AV10" s="46"/>
      <c r="AW10" s="46"/>
      <c r="AX10" s="46"/>
      <c r="AY10" s="46"/>
      <c r="AZ10" s="46"/>
      <c r="BA10" s="46"/>
      <c r="BB10" s="46">
        <f>データ!X6</f>
        <v>1943.59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4513Hn9Cgf8xscHy9R0Sqrgn0eWDTsvvsenaBciREbKFVusoIJqjpxk8xV7NygKWscc8EDBjBessBqcj0acHSg==" saltValue="tiF6FIW1yA184PblpSxc1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253847</v>
      </c>
      <c r="D6" s="33">
        <f t="shared" si="3"/>
        <v>46</v>
      </c>
      <c r="E6" s="33">
        <f t="shared" si="3"/>
        <v>17</v>
      </c>
      <c r="F6" s="33">
        <f t="shared" si="3"/>
        <v>5</v>
      </c>
      <c r="G6" s="33">
        <f t="shared" si="3"/>
        <v>0</v>
      </c>
      <c r="H6" s="33" t="str">
        <f t="shared" si="3"/>
        <v>滋賀県　竜王町</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94.36</v>
      </c>
      <c r="P6" s="34">
        <f t="shared" si="3"/>
        <v>6.38</v>
      </c>
      <c r="Q6" s="34">
        <f t="shared" si="3"/>
        <v>100</v>
      </c>
      <c r="R6" s="34">
        <f t="shared" si="3"/>
        <v>2843</v>
      </c>
      <c r="S6" s="34">
        <f t="shared" si="3"/>
        <v>11963</v>
      </c>
      <c r="T6" s="34">
        <f t="shared" si="3"/>
        <v>44.55</v>
      </c>
      <c r="U6" s="34">
        <f t="shared" si="3"/>
        <v>268.52999999999997</v>
      </c>
      <c r="V6" s="34">
        <f t="shared" si="3"/>
        <v>758</v>
      </c>
      <c r="W6" s="34">
        <f t="shared" si="3"/>
        <v>0.39</v>
      </c>
      <c r="X6" s="34">
        <f t="shared" si="3"/>
        <v>1943.59</v>
      </c>
      <c r="Y6" s="35" t="str">
        <f>IF(Y7="",NA(),Y7)</f>
        <v>-</v>
      </c>
      <c r="Z6" s="35" t="str">
        <f t="shared" ref="Z6:AH6" si="4">IF(Z7="",NA(),Z7)</f>
        <v>-</v>
      </c>
      <c r="AA6" s="35" t="str">
        <f t="shared" si="4"/>
        <v>-</v>
      </c>
      <c r="AB6" s="35">
        <f t="shared" si="4"/>
        <v>117.27</v>
      </c>
      <c r="AC6" s="35">
        <f t="shared" si="4"/>
        <v>111.92</v>
      </c>
      <c r="AD6" s="35" t="str">
        <f t="shared" si="4"/>
        <v>-</v>
      </c>
      <c r="AE6" s="35" t="str">
        <f t="shared" si="4"/>
        <v>-</v>
      </c>
      <c r="AF6" s="35" t="str">
        <f t="shared" si="4"/>
        <v>-</v>
      </c>
      <c r="AG6" s="35">
        <f t="shared" si="4"/>
        <v>101.77</v>
      </c>
      <c r="AH6" s="35">
        <f t="shared" si="4"/>
        <v>101.91</v>
      </c>
      <c r="AI6" s="34" t="str">
        <f>IF(AI7="","",IF(AI7="-","【-】","【"&amp;SUBSTITUTE(TEXT(AI7,"#,##0.00"),"-","△")&amp;"】"))</f>
        <v>【102.97】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227.4</v>
      </c>
      <c r="AS6" s="35">
        <f t="shared" si="5"/>
        <v>127.98</v>
      </c>
      <c r="AT6" s="34" t="str">
        <f>IF(AT7="","",IF(AT7="-","【-】","【"&amp;SUBSTITUTE(TEXT(AT7,"#,##0.00"),"-","△")&amp;"】"))</f>
        <v>【165.48】</v>
      </c>
      <c r="AU6" s="35" t="str">
        <f>IF(AU7="",NA(),AU7)</f>
        <v>-</v>
      </c>
      <c r="AV6" s="35" t="str">
        <f t="shared" ref="AV6:BD6" si="6">IF(AV7="",NA(),AV7)</f>
        <v>-</v>
      </c>
      <c r="AW6" s="35" t="str">
        <f t="shared" si="6"/>
        <v>-</v>
      </c>
      <c r="AX6" s="35">
        <f t="shared" si="6"/>
        <v>142.04</v>
      </c>
      <c r="AY6" s="35">
        <f t="shared" si="6"/>
        <v>166.86</v>
      </c>
      <c r="AZ6" s="35" t="str">
        <f t="shared" si="6"/>
        <v>-</v>
      </c>
      <c r="BA6" s="35" t="str">
        <f t="shared" si="6"/>
        <v>-</v>
      </c>
      <c r="BB6" s="35" t="str">
        <f t="shared" si="6"/>
        <v>-</v>
      </c>
      <c r="BC6" s="35">
        <f t="shared" si="6"/>
        <v>29.54</v>
      </c>
      <c r="BD6" s="35">
        <f t="shared" si="6"/>
        <v>44.14</v>
      </c>
      <c r="BE6" s="34" t="str">
        <f>IF(BE7="","",IF(BE7="-","【-】","【"&amp;SUBSTITUTE(TEXT(BE7,"#,##0.00"),"-","△")&amp;"】"))</f>
        <v>【33.84】</v>
      </c>
      <c r="BF6" s="35" t="str">
        <f>IF(BF7="",NA(),BF7)</f>
        <v>-</v>
      </c>
      <c r="BG6" s="35" t="str">
        <f t="shared" ref="BG6:BO6" si="7">IF(BG7="",NA(),BG7)</f>
        <v>-</v>
      </c>
      <c r="BH6" s="35" t="str">
        <f t="shared" si="7"/>
        <v>-</v>
      </c>
      <c r="BI6" s="35">
        <f t="shared" si="7"/>
        <v>8.19</v>
      </c>
      <c r="BJ6" s="35">
        <f t="shared" si="7"/>
        <v>9.25</v>
      </c>
      <c r="BK6" s="35" t="str">
        <f t="shared" si="7"/>
        <v>-</v>
      </c>
      <c r="BL6" s="35" t="str">
        <f t="shared" si="7"/>
        <v>-</v>
      </c>
      <c r="BM6" s="35" t="str">
        <f t="shared" si="7"/>
        <v>-</v>
      </c>
      <c r="BN6" s="35">
        <f t="shared" si="7"/>
        <v>789.46</v>
      </c>
      <c r="BO6" s="35">
        <f t="shared" si="7"/>
        <v>654.71</v>
      </c>
      <c r="BP6" s="34" t="str">
        <f>IF(BP7="","",IF(BP7="-","【-】","【"&amp;SUBSTITUTE(TEXT(BP7,"#,##0.00"),"-","△")&amp;"】"))</f>
        <v>【765.47】</v>
      </c>
      <c r="BQ6" s="35" t="str">
        <f>IF(BQ7="",NA(),BQ7)</f>
        <v>-</v>
      </c>
      <c r="BR6" s="35" t="str">
        <f t="shared" ref="BR6:BZ6" si="8">IF(BR7="",NA(),BR7)</f>
        <v>-</v>
      </c>
      <c r="BS6" s="35" t="str">
        <f t="shared" si="8"/>
        <v>-</v>
      </c>
      <c r="BT6" s="35">
        <f t="shared" si="8"/>
        <v>61.21</v>
      </c>
      <c r="BU6" s="35">
        <f t="shared" si="8"/>
        <v>72.27</v>
      </c>
      <c r="BV6" s="35" t="str">
        <f t="shared" si="8"/>
        <v>-</v>
      </c>
      <c r="BW6" s="35" t="str">
        <f t="shared" si="8"/>
        <v>-</v>
      </c>
      <c r="BX6" s="35" t="str">
        <f t="shared" si="8"/>
        <v>-</v>
      </c>
      <c r="BY6" s="35">
        <f t="shared" si="8"/>
        <v>57.77</v>
      </c>
      <c r="BZ6" s="35">
        <f t="shared" si="8"/>
        <v>65.37</v>
      </c>
      <c r="CA6" s="34" t="str">
        <f>IF(CA7="","",IF(CA7="-","【-】","【"&amp;SUBSTITUTE(TEXT(CA7,"#,##0.00"),"-","△")&amp;"】"))</f>
        <v>【59.59】</v>
      </c>
      <c r="CB6" s="35" t="str">
        <f>IF(CB7="",NA(),CB7)</f>
        <v>-</v>
      </c>
      <c r="CC6" s="35" t="str">
        <f t="shared" ref="CC6:CK6" si="9">IF(CC7="",NA(),CC7)</f>
        <v>-</v>
      </c>
      <c r="CD6" s="35" t="str">
        <f t="shared" si="9"/>
        <v>-</v>
      </c>
      <c r="CE6" s="35">
        <f t="shared" si="9"/>
        <v>137.68</v>
      </c>
      <c r="CF6" s="35">
        <f t="shared" si="9"/>
        <v>129.4</v>
      </c>
      <c r="CG6" s="35" t="str">
        <f t="shared" si="9"/>
        <v>-</v>
      </c>
      <c r="CH6" s="35" t="str">
        <f t="shared" si="9"/>
        <v>-</v>
      </c>
      <c r="CI6" s="35" t="str">
        <f t="shared" si="9"/>
        <v>-</v>
      </c>
      <c r="CJ6" s="35">
        <f t="shared" si="9"/>
        <v>274.35000000000002</v>
      </c>
      <c r="CK6" s="35">
        <f t="shared" si="9"/>
        <v>228.99</v>
      </c>
      <c r="CL6" s="34" t="str">
        <f>IF(CL7="","",IF(CL7="-","【-】","【"&amp;SUBSTITUTE(TEXT(CL7,"#,##0.00"),"-","△")&amp;"】"))</f>
        <v>【257.86】</v>
      </c>
      <c r="CM6" s="35" t="str">
        <f>IF(CM7="",NA(),CM7)</f>
        <v>-</v>
      </c>
      <c r="CN6" s="35" t="str">
        <f t="shared" ref="CN6:CV6" si="10">IF(CN7="",NA(),CN7)</f>
        <v>-</v>
      </c>
      <c r="CO6" s="35" t="str">
        <f t="shared" si="10"/>
        <v>-</v>
      </c>
      <c r="CP6" s="35">
        <f t="shared" si="10"/>
        <v>71.97</v>
      </c>
      <c r="CQ6" s="35">
        <f t="shared" si="10"/>
        <v>67.05</v>
      </c>
      <c r="CR6" s="35" t="str">
        <f t="shared" si="10"/>
        <v>-</v>
      </c>
      <c r="CS6" s="35" t="str">
        <f t="shared" si="10"/>
        <v>-</v>
      </c>
      <c r="CT6" s="35" t="str">
        <f t="shared" si="10"/>
        <v>-</v>
      </c>
      <c r="CU6" s="35">
        <f t="shared" si="10"/>
        <v>50.68</v>
      </c>
      <c r="CV6" s="35">
        <f t="shared" si="10"/>
        <v>54.06</v>
      </c>
      <c r="CW6" s="34" t="str">
        <f>IF(CW7="","",IF(CW7="-","【-】","【"&amp;SUBSTITUTE(TEXT(CW7,"#,##0.00"),"-","△")&amp;"】"))</f>
        <v>【51.30】</v>
      </c>
      <c r="CX6" s="35" t="str">
        <f>IF(CX7="",NA(),CX7)</f>
        <v>-</v>
      </c>
      <c r="CY6" s="35" t="str">
        <f t="shared" ref="CY6:DG6" si="11">IF(CY7="",NA(),CY7)</f>
        <v>-</v>
      </c>
      <c r="CZ6" s="35" t="str">
        <f t="shared" si="11"/>
        <v>-</v>
      </c>
      <c r="DA6" s="35">
        <f t="shared" si="11"/>
        <v>99.87</v>
      </c>
      <c r="DB6" s="35">
        <f t="shared" si="11"/>
        <v>100</v>
      </c>
      <c r="DC6" s="35" t="str">
        <f t="shared" si="11"/>
        <v>-</v>
      </c>
      <c r="DD6" s="35" t="str">
        <f t="shared" si="11"/>
        <v>-</v>
      </c>
      <c r="DE6" s="35" t="str">
        <f t="shared" si="11"/>
        <v>-</v>
      </c>
      <c r="DF6" s="35">
        <f t="shared" si="11"/>
        <v>84.86</v>
      </c>
      <c r="DG6" s="35">
        <f t="shared" si="11"/>
        <v>90.11</v>
      </c>
      <c r="DH6" s="34" t="str">
        <f>IF(DH7="","",IF(DH7="-","【-】","【"&amp;SUBSTITUTE(TEXT(DH7,"#,##0.00"),"-","△")&amp;"】"))</f>
        <v>【86.22】</v>
      </c>
      <c r="DI6" s="35" t="str">
        <f>IF(DI7="",NA(),DI7)</f>
        <v>-</v>
      </c>
      <c r="DJ6" s="35" t="str">
        <f t="shared" ref="DJ6:DR6" si="12">IF(DJ7="",NA(),DJ7)</f>
        <v>-</v>
      </c>
      <c r="DK6" s="35" t="str">
        <f t="shared" si="12"/>
        <v>-</v>
      </c>
      <c r="DL6" s="35">
        <f t="shared" si="12"/>
        <v>4.1500000000000004</v>
      </c>
      <c r="DM6" s="35">
        <f t="shared" si="12"/>
        <v>8.2100000000000009</v>
      </c>
      <c r="DN6" s="35" t="str">
        <f t="shared" si="12"/>
        <v>-</v>
      </c>
      <c r="DO6" s="35" t="str">
        <f t="shared" si="12"/>
        <v>-</v>
      </c>
      <c r="DP6" s="35" t="str">
        <f t="shared" si="12"/>
        <v>-</v>
      </c>
      <c r="DQ6" s="35">
        <f t="shared" si="12"/>
        <v>24.13</v>
      </c>
      <c r="DR6" s="35">
        <f t="shared" si="12"/>
        <v>28.19</v>
      </c>
      <c r="DS6" s="34" t="str">
        <f>IF(DS7="","",IF(DS7="-","【-】","【"&amp;SUBSTITUTE(TEXT(DS7,"#,##0.00"),"-","△")&amp;"】"))</f>
        <v>【24.97】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0.01</v>
      </c>
      <c r="EN6" s="35">
        <f t="shared" si="14"/>
        <v>0.02</v>
      </c>
      <c r="EO6" s="34" t="str">
        <f>IF(EO7="","",IF(EO7="-","【-】","【"&amp;SUBSTITUTE(TEXT(EO7,"#,##0.00"),"-","△")&amp;"】"))</f>
        <v>【0.02】</v>
      </c>
    </row>
    <row r="7" spans="1:148" s="36" customFormat="1" x14ac:dyDescent="0.15">
      <c r="A7" s="28"/>
      <c r="B7" s="37">
        <v>2019</v>
      </c>
      <c r="C7" s="37">
        <v>253847</v>
      </c>
      <c r="D7" s="37">
        <v>46</v>
      </c>
      <c r="E7" s="37">
        <v>17</v>
      </c>
      <c r="F7" s="37">
        <v>5</v>
      </c>
      <c r="G7" s="37">
        <v>0</v>
      </c>
      <c r="H7" s="37" t="s">
        <v>95</v>
      </c>
      <c r="I7" s="37" t="s">
        <v>96</v>
      </c>
      <c r="J7" s="37" t="s">
        <v>97</v>
      </c>
      <c r="K7" s="37" t="s">
        <v>98</v>
      </c>
      <c r="L7" s="37" t="s">
        <v>99</v>
      </c>
      <c r="M7" s="37" t="s">
        <v>100</v>
      </c>
      <c r="N7" s="38" t="s">
        <v>101</v>
      </c>
      <c r="O7" s="38">
        <v>94.36</v>
      </c>
      <c r="P7" s="38">
        <v>6.38</v>
      </c>
      <c r="Q7" s="38">
        <v>100</v>
      </c>
      <c r="R7" s="38">
        <v>2843</v>
      </c>
      <c r="S7" s="38">
        <v>11963</v>
      </c>
      <c r="T7" s="38">
        <v>44.55</v>
      </c>
      <c r="U7" s="38">
        <v>268.52999999999997</v>
      </c>
      <c r="V7" s="38">
        <v>758</v>
      </c>
      <c r="W7" s="38">
        <v>0.39</v>
      </c>
      <c r="X7" s="38">
        <v>1943.59</v>
      </c>
      <c r="Y7" s="38" t="s">
        <v>101</v>
      </c>
      <c r="Z7" s="38" t="s">
        <v>101</v>
      </c>
      <c r="AA7" s="38" t="s">
        <v>101</v>
      </c>
      <c r="AB7" s="38">
        <v>117.27</v>
      </c>
      <c r="AC7" s="38">
        <v>111.92</v>
      </c>
      <c r="AD7" s="38" t="s">
        <v>101</v>
      </c>
      <c r="AE7" s="38" t="s">
        <v>101</v>
      </c>
      <c r="AF7" s="38" t="s">
        <v>101</v>
      </c>
      <c r="AG7" s="38">
        <v>101.77</v>
      </c>
      <c r="AH7" s="38">
        <v>101.91</v>
      </c>
      <c r="AI7" s="38">
        <v>102.97</v>
      </c>
      <c r="AJ7" s="38" t="s">
        <v>101</v>
      </c>
      <c r="AK7" s="38" t="s">
        <v>101</v>
      </c>
      <c r="AL7" s="38" t="s">
        <v>101</v>
      </c>
      <c r="AM7" s="38">
        <v>0</v>
      </c>
      <c r="AN7" s="38">
        <v>0</v>
      </c>
      <c r="AO7" s="38" t="s">
        <v>101</v>
      </c>
      <c r="AP7" s="38" t="s">
        <v>101</v>
      </c>
      <c r="AQ7" s="38" t="s">
        <v>101</v>
      </c>
      <c r="AR7" s="38">
        <v>227.4</v>
      </c>
      <c r="AS7" s="38">
        <v>127.98</v>
      </c>
      <c r="AT7" s="38">
        <v>165.48</v>
      </c>
      <c r="AU7" s="38" t="s">
        <v>101</v>
      </c>
      <c r="AV7" s="38" t="s">
        <v>101</v>
      </c>
      <c r="AW7" s="38" t="s">
        <v>101</v>
      </c>
      <c r="AX7" s="38">
        <v>142.04</v>
      </c>
      <c r="AY7" s="38">
        <v>166.86</v>
      </c>
      <c r="AZ7" s="38" t="s">
        <v>101</v>
      </c>
      <c r="BA7" s="38" t="s">
        <v>101</v>
      </c>
      <c r="BB7" s="38" t="s">
        <v>101</v>
      </c>
      <c r="BC7" s="38">
        <v>29.54</v>
      </c>
      <c r="BD7" s="38">
        <v>44.14</v>
      </c>
      <c r="BE7" s="38">
        <v>33.840000000000003</v>
      </c>
      <c r="BF7" s="38" t="s">
        <v>101</v>
      </c>
      <c r="BG7" s="38" t="s">
        <v>101</v>
      </c>
      <c r="BH7" s="38" t="s">
        <v>101</v>
      </c>
      <c r="BI7" s="38">
        <v>8.19</v>
      </c>
      <c r="BJ7" s="38">
        <v>9.25</v>
      </c>
      <c r="BK7" s="38" t="s">
        <v>101</v>
      </c>
      <c r="BL7" s="38" t="s">
        <v>101</v>
      </c>
      <c r="BM7" s="38" t="s">
        <v>101</v>
      </c>
      <c r="BN7" s="38">
        <v>789.46</v>
      </c>
      <c r="BO7" s="38">
        <v>654.71</v>
      </c>
      <c r="BP7" s="38">
        <v>765.47</v>
      </c>
      <c r="BQ7" s="38" t="s">
        <v>101</v>
      </c>
      <c r="BR7" s="38" t="s">
        <v>101</v>
      </c>
      <c r="BS7" s="38" t="s">
        <v>101</v>
      </c>
      <c r="BT7" s="38">
        <v>61.21</v>
      </c>
      <c r="BU7" s="38">
        <v>72.27</v>
      </c>
      <c r="BV7" s="38" t="s">
        <v>101</v>
      </c>
      <c r="BW7" s="38" t="s">
        <v>101</v>
      </c>
      <c r="BX7" s="38" t="s">
        <v>101</v>
      </c>
      <c r="BY7" s="38">
        <v>57.77</v>
      </c>
      <c r="BZ7" s="38">
        <v>65.37</v>
      </c>
      <c r="CA7" s="38">
        <v>59.59</v>
      </c>
      <c r="CB7" s="38" t="s">
        <v>101</v>
      </c>
      <c r="CC7" s="38" t="s">
        <v>101</v>
      </c>
      <c r="CD7" s="38" t="s">
        <v>101</v>
      </c>
      <c r="CE7" s="38">
        <v>137.68</v>
      </c>
      <c r="CF7" s="38">
        <v>129.4</v>
      </c>
      <c r="CG7" s="38" t="s">
        <v>101</v>
      </c>
      <c r="CH7" s="38" t="s">
        <v>101</v>
      </c>
      <c r="CI7" s="38" t="s">
        <v>101</v>
      </c>
      <c r="CJ7" s="38">
        <v>274.35000000000002</v>
      </c>
      <c r="CK7" s="38">
        <v>228.99</v>
      </c>
      <c r="CL7" s="38">
        <v>257.86</v>
      </c>
      <c r="CM7" s="38" t="s">
        <v>101</v>
      </c>
      <c r="CN7" s="38" t="s">
        <v>101</v>
      </c>
      <c r="CO7" s="38" t="s">
        <v>101</v>
      </c>
      <c r="CP7" s="38">
        <v>71.97</v>
      </c>
      <c r="CQ7" s="38">
        <v>67.05</v>
      </c>
      <c r="CR7" s="38" t="s">
        <v>101</v>
      </c>
      <c r="CS7" s="38" t="s">
        <v>101</v>
      </c>
      <c r="CT7" s="38" t="s">
        <v>101</v>
      </c>
      <c r="CU7" s="38">
        <v>50.68</v>
      </c>
      <c r="CV7" s="38">
        <v>54.06</v>
      </c>
      <c r="CW7" s="38">
        <v>51.3</v>
      </c>
      <c r="CX7" s="38" t="s">
        <v>101</v>
      </c>
      <c r="CY7" s="38" t="s">
        <v>101</v>
      </c>
      <c r="CZ7" s="38" t="s">
        <v>101</v>
      </c>
      <c r="DA7" s="38">
        <v>99.87</v>
      </c>
      <c r="DB7" s="38">
        <v>100</v>
      </c>
      <c r="DC7" s="38" t="s">
        <v>101</v>
      </c>
      <c r="DD7" s="38" t="s">
        <v>101</v>
      </c>
      <c r="DE7" s="38" t="s">
        <v>101</v>
      </c>
      <c r="DF7" s="38">
        <v>84.86</v>
      </c>
      <c r="DG7" s="38">
        <v>90.11</v>
      </c>
      <c r="DH7" s="38">
        <v>86.22</v>
      </c>
      <c r="DI7" s="38" t="s">
        <v>101</v>
      </c>
      <c r="DJ7" s="38" t="s">
        <v>101</v>
      </c>
      <c r="DK7" s="38" t="s">
        <v>101</v>
      </c>
      <c r="DL7" s="38">
        <v>4.1500000000000004</v>
      </c>
      <c r="DM7" s="38">
        <v>8.2100000000000009</v>
      </c>
      <c r="DN7" s="38" t="s">
        <v>101</v>
      </c>
      <c r="DO7" s="38" t="s">
        <v>101</v>
      </c>
      <c r="DP7" s="38" t="s">
        <v>101</v>
      </c>
      <c r="DQ7" s="38">
        <v>24.13</v>
      </c>
      <c r="DR7" s="38">
        <v>28.19</v>
      </c>
      <c r="DS7" s="38">
        <v>24.97</v>
      </c>
      <c r="DT7" s="38" t="s">
        <v>101</v>
      </c>
      <c r="DU7" s="38" t="s">
        <v>101</v>
      </c>
      <c r="DV7" s="38" t="s">
        <v>101</v>
      </c>
      <c r="DW7" s="38">
        <v>0</v>
      </c>
      <c r="DX7" s="38">
        <v>0</v>
      </c>
      <c r="DY7" s="38" t="s">
        <v>101</v>
      </c>
      <c r="DZ7" s="38" t="s">
        <v>101</v>
      </c>
      <c r="EA7" s="38" t="s">
        <v>101</v>
      </c>
      <c r="EB7" s="38">
        <v>0</v>
      </c>
      <c r="EC7" s="38">
        <v>0</v>
      </c>
      <c r="ED7" s="38">
        <v>0</v>
      </c>
      <c r="EE7" s="38" t="s">
        <v>101</v>
      </c>
      <c r="EF7" s="38" t="s">
        <v>101</v>
      </c>
      <c r="EG7" s="38" t="s">
        <v>101</v>
      </c>
      <c r="EH7" s="38">
        <v>0</v>
      </c>
      <c r="EI7" s="38">
        <v>0</v>
      </c>
      <c r="EJ7" s="38" t="s">
        <v>101</v>
      </c>
      <c r="EK7" s="38" t="s">
        <v>101</v>
      </c>
      <c r="EL7" s="38" t="s">
        <v>101</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竜王町役場</cp:lastModifiedBy>
  <dcterms:created xsi:type="dcterms:W3CDTF">2020-12-04T02:37:14Z</dcterms:created>
  <dcterms:modified xsi:type="dcterms:W3CDTF">2021-01-22T02:30:32Z</dcterms:modified>
  <cp:category/>
</cp:coreProperties>
</file>