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groups\（湖南市）上下水道総務課\下水道庶務担当\16調査\R2調査報告\R3.1.13_公営企業に係る経営比較分析表（令和元年度決算）の分析等について\"/>
    </mc:Choice>
  </mc:AlternateContent>
  <workbookProtection workbookAlgorithmName="SHA-512" workbookHashValue="IlSEblHGbk79pd/1MCDTxTwXb3Y0V1Bz0IBvL34ZKcCo3NRxZg5Mh7lwBI3Bwy3hJJwqF6kp0uLeFtCs9Xz5ZQ==" workbookSaltValue="8s2lih7GaGMjwqwf+L4WV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P8" i="4"/>
  <c r="I8" i="4"/>
</calcChain>
</file>

<file path=xl/sharedStrings.xml><?xml version="1.0" encoding="utf-8"?>
<sst xmlns="http://schemas.openxmlformats.org/spreadsheetml/2006/main" count="255" uniqueCount="116">
  <si>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</si>
  <si>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</si>
  <si>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</si>
  <si>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</si>
  <si>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</si>
  <si>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</si>
  <si>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</si>
  <si>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</si>
  <si>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</si>
  <si>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</si>
  <si>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</si>
  <si>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</si>
  <si>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</si>
  <si>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</si>
  <si>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</si>
  <si>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</si>
  <si>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</si>
  <si>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</si>
  <si>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</si>
  <si>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</si>
  <si>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</si>
  <si>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</si>
  <si>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</si>
  <si>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</si>
  <si>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</si>
  <si>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</si>
  <si>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</si>
  <si>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</si>
  <si>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</si>
  <si>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</si>
  <si>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</si>
  <si>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</si>
  <si>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</si>
  <si>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</si>
  <si>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</si>
  <si>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</si>
  <si>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</si>
  <si>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</si>
  <si>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</si>
  <si>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</si>
  <si>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</si>
  <si>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</si>
  <si>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</si>
  <si>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</si>
  <si>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</si>
  <si>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</si>
  <si>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</si>
  <si>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</si>
  <si>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</si>
  <si>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</si>
  <si>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</si>
  <si>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</si>
  <si>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</si>
  <si>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</si>
  <si>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</si>
  <si>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</si>
  <si>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</si>
  <si>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</si>
  <si>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</si>
  <si>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</si>
  <si>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</si>
  <si>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</si>
  <si>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</si>
  <si>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</si>
  <si>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</si>
  <si>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</si>
  <si>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</si>
  <si>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</si>
  <si>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</si>
  <si>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</si>
  <si>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</si>
  <si>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</si>
  <si>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</si>
  <si>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</si>
  <si>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</si>
  <si>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</si>
  <si>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</si>
  <si>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</si>
  <si>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</si>
  <si>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</si>
  <si>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</si>
  <si>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</si>
  <si>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</si>
  <si>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</si>
  <si>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</si>
  <si>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</si>
  <si>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</si>
  <si>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</si>
  <si>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</si>
  <si>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</si>
  <si>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</si>
  <si>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</si>
  <si>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</si>
  <si>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</si>
  <si>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</si>
  <si>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</si>
  <si>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</si>
  <si>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</si>
  <si>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</si>
  <si>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</si>
  <si>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</si>
  <si>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</si>
  <si>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</si>
  <si>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</si>
  <si>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</si>
  <si>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</si>
  <si>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</si>
  <si>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</si>
  <si>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</si>
  <si>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</si>
  <si>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</si>
  <si>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</si>
  <si>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</si>
  <si>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本市の特定環境保全公共下水道事業は、平成28年度より地方公営企業法を適用してるため、各数値は平成28年度からとなっています。
　経常収支比率は、100％を超えていますが今後も経営改善に向けた取り組みが必要と考えています。
　累積欠損金比率は、令和元年度の利益剰余金で補填し解消しています。
　流動比率は、類似団体平均値より大きく下回っています。これは、企業債残高が多いことが影響していると考えられ、今後も続くと想定しています。
　経費回収率は、類似団体平均値を少し上回っていますが、今後も下水道使用料の収入確保と汚水処理費の削減などの改善をしていく必要があります。
　汚水処理原価も、類似団体平均値を下回っており、維持管理経費削減や有収水量の増加を進めていく必要があります。
　水洗化率は、類似団体平均値を超えており、普及が進んでいる状況です。</t>
    <rPh sb="4" eb="6">
      <t>トクテイ</t>
    </rPh>
    <rPh sb="6" eb="8">
      <t>カンキョウ</t>
    </rPh>
    <rPh sb="8" eb="10">
      <t>ホゼン</t>
    </rPh>
    <rPh sb="231" eb="232">
      <t>スコ</t>
    </rPh>
    <rPh sb="233" eb="235">
      <t>ウワマワ</t>
    </rPh>
    <rPh sb="242" eb="244">
      <t>コンゴ</t>
    </rPh>
    <rPh sb="301" eb="303">
      <t>シタマワ</t>
    </rPh>
    <rPh sb="354" eb="355">
      <t>コ</t>
    </rPh>
    <rPh sb="360" eb="362">
      <t>フキュウ</t>
    </rPh>
    <rPh sb="363" eb="364">
      <t>スス</t>
    </rPh>
    <rPh sb="368" eb="370">
      <t>ジョウキョウ</t>
    </rPh>
    <phoneticPr fontId="4"/>
  </si>
  <si>
    <t>　平成28年度より地方公営企業会計法を適用し公営企業として運営を行っています。
　今後は健全な事業運営を図るために、下水道事業経営戦略に基づき安定した使用料収入の確保、未収金対策の強化、水洗化普及促進、維持管理経費の削減、下水道施設の適正な維持管理等に努めていきます。</t>
    <rPh sb="1" eb="3">
      <t>ヘイセイ</t>
    </rPh>
    <rPh sb="5" eb="7">
      <t>ネンド</t>
    </rPh>
    <rPh sb="9" eb="11">
      <t>チホウ</t>
    </rPh>
    <rPh sb="11" eb="13">
      <t>コウエイ</t>
    </rPh>
    <rPh sb="13" eb="15">
      <t>キギョウ</t>
    </rPh>
    <rPh sb="15" eb="17">
      <t>カイケイ</t>
    </rPh>
    <rPh sb="17" eb="18">
      <t>ホウ</t>
    </rPh>
    <rPh sb="19" eb="21">
      <t>テキヨウ</t>
    </rPh>
    <rPh sb="22" eb="24">
      <t>コウエイ</t>
    </rPh>
    <rPh sb="24" eb="26">
      <t>キギョウ</t>
    </rPh>
    <rPh sb="29" eb="31">
      <t>ウンエイ</t>
    </rPh>
    <rPh sb="32" eb="33">
      <t>オコナ</t>
    </rPh>
    <rPh sb="41" eb="43">
      <t>コンゴ</t>
    </rPh>
    <rPh sb="44" eb="46">
      <t>ケンゼン</t>
    </rPh>
    <rPh sb="47" eb="49">
      <t>ジギョウ</t>
    </rPh>
    <rPh sb="49" eb="51">
      <t>ウンエイ</t>
    </rPh>
    <rPh sb="52" eb="53">
      <t>ハカ</t>
    </rPh>
    <rPh sb="58" eb="61">
      <t>ゲスイドウ</t>
    </rPh>
    <rPh sb="61" eb="63">
      <t>ジギョウ</t>
    </rPh>
    <rPh sb="63" eb="65">
      <t>ケイエイ</t>
    </rPh>
    <rPh sb="65" eb="67">
      <t>センリャク</t>
    </rPh>
    <rPh sb="68" eb="69">
      <t>モト</t>
    </rPh>
    <rPh sb="71" eb="73">
      <t>アンテイ</t>
    </rPh>
    <rPh sb="75" eb="78">
      <t>シヨウリョウ</t>
    </rPh>
    <rPh sb="78" eb="80">
      <t>シュウニュウ</t>
    </rPh>
    <rPh sb="81" eb="83">
      <t>カクホ</t>
    </rPh>
    <rPh sb="84" eb="87">
      <t>ミシュウキン</t>
    </rPh>
    <rPh sb="87" eb="89">
      <t>タイサク</t>
    </rPh>
    <rPh sb="90" eb="92">
      <t>キョウカ</t>
    </rPh>
    <rPh sb="93" eb="96">
      <t>スイセンカ</t>
    </rPh>
    <rPh sb="96" eb="98">
      <t>フキュウ</t>
    </rPh>
    <rPh sb="98" eb="100">
      <t>ソクシン</t>
    </rPh>
    <rPh sb="101" eb="103">
      <t>イジ</t>
    </rPh>
    <rPh sb="103" eb="105">
      <t>カンリ</t>
    </rPh>
    <rPh sb="105" eb="107">
      <t>ケイヒ</t>
    </rPh>
    <rPh sb="108" eb="110">
      <t>サクゲン</t>
    </rPh>
    <rPh sb="124" eb="125">
      <t>トウ</t>
    </rPh>
    <rPh sb="126" eb="127">
      <t>ツト</t>
    </rPh>
    <phoneticPr fontId="4"/>
  </si>
  <si>
    <t>　下水道施設については、耐用年数を経過している老朽管がないため、管路経年化率の数値は0となっています。しかし、今後はこれまでに整備してきた管渠施設等の修繕・改築更新が集中して到来すると予想されるため、ストックマネジメント計画に基づき、調査・点検を進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</si>
</sst>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88C-4067-A222-EDAA7795FB4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0.09</c:v>
                </c:pt>
                <c:pt idx="3">
                  <c:v>0.13</c:v>
                </c:pt>
                <c:pt idx="4">
                  <c:v>0.36</c:v>
                </c:pt>
              </c:numCache>
            </c:numRef>
          </c:val>
          <c:smooth val="0"/>
          <c:extLst>
            <c:ext xmlns:c16="http://schemas.microsoft.com/office/drawing/2014/chart" uri="{C3380CC4-5D6E-409C-BE32-E72D297353CC}">
              <c16:uniqueId val="{00000001-888C-4067-A222-EDAA7795FB4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91.51</c:v>
                </c:pt>
                <c:pt idx="2">
                  <c:v>91.78</c:v>
                </c:pt>
                <c:pt idx="3">
                  <c:v>0</c:v>
                </c:pt>
                <c:pt idx="4">
                  <c:v>0</c:v>
                </c:pt>
              </c:numCache>
            </c:numRef>
          </c:val>
          <c:extLst>
            <c:ext xmlns:c16="http://schemas.microsoft.com/office/drawing/2014/chart" uri="{C3380CC4-5D6E-409C-BE32-E72D297353CC}">
              <c16:uniqueId val="{00000000-1FEB-48C8-AE33-7C4C8037EF4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42.9</c:v>
                </c:pt>
                <c:pt idx="2">
                  <c:v>43.36</c:v>
                </c:pt>
                <c:pt idx="3">
                  <c:v>42.56</c:v>
                </c:pt>
                <c:pt idx="4">
                  <c:v>42.47</c:v>
                </c:pt>
              </c:numCache>
            </c:numRef>
          </c:val>
          <c:smooth val="0"/>
          <c:extLst>
            <c:ext xmlns:c16="http://schemas.microsoft.com/office/drawing/2014/chart" uri="{C3380CC4-5D6E-409C-BE32-E72D297353CC}">
              <c16:uniqueId val="{00000001-1FEB-48C8-AE33-7C4C8037EF4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95.45</c:v>
                </c:pt>
                <c:pt idx="2">
                  <c:v>97.75</c:v>
                </c:pt>
                <c:pt idx="3">
                  <c:v>97.75</c:v>
                </c:pt>
                <c:pt idx="4">
                  <c:v>99.02</c:v>
                </c:pt>
              </c:numCache>
            </c:numRef>
          </c:val>
          <c:extLst>
            <c:ext xmlns:c16="http://schemas.microsoft.com/office/drawing/2014/chart" uri="{C3380CC4-5D6E-409C-BE32-E72D297353CC}">
              <c16:uniqueId val="{00000000-542D-4600-8776-71786414CB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83.5</c:v>
                </c:pt>
                <c:pt idx="2">
                  <c:v>83.06</c:v>
                </c:pt>
                <c:pt idx="3">
                  <c:v>83.32</c:v>
                </c:pt>
                <c:pt idx="4">
                  <c:v>83.75</c:v>
                </c:pt>
              </c:numCache>
            </c:numRef>
          </c:val>
          <c:smooth val="0"/>
          <c:extLst>
            <c:ext xmlns:c16="http://schemas.microsoft.com/office/drawing/2014/chart" uri="{C3380CC4-5D6E-409C-BE32-E72D297353CC}">
              <c16:uniqueId val="{00000001-542D-4600-8776-71786414CB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101.56</c:v>
                </c:pt>
                <c:pt idx="2">
                  <c:v>102.25</c:v>
                </c:pt>
                <c:pt idx="3">
                  <c:v>98.66</c:v>
                </c:pt>
                <c:pt idx="4">
                  <c:v>106.02</c:v>
                </c:pt>
              </c:numCache>
            </c:numRef>
          </c:val>
          <c:extLst>
            <c:ext xmlns:c16="http://schemas.microsoft.com/office/drawing/2014/chart" uri="{C3380CC4-5D6E-409C-BE32-E72D297353CC}">
              <c16:uniqueId val="{00000000-511F-4553-8220-F0AF389DB2E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100.85</c:v>
                </c:pt>
                <c:pt idx="2">
                  <c:v>102.13</c:v>
                </c:pt>
                <c:pt idx="3">
                  <c:v>101.72</c:v>
                </c:pt>
                <c:pt idx="4">
                  <c:v>102.73</c:v>
                </c:pt>
              </c:numCache>
            </c:numRef>
          </c:val>
          <c:smooth val="0"/>
          <c:extLst>
            <c:ext xmlns:c16="http://schemas.microsoft.com/office/drawing/2014/chart" uri="{C3380CC4-5D6E-409C-BE32-E72D297353CC}">
              <c16:uniqueId val="{00000001-511F-4553-8220-F0AF389DB2E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2.93</c:v>
                </c:pt>
                <c:pt idx="2">
                  <c:v>6.16</c:v>
                </c:pt>
                <c:pt idx="3">
                  <c:v>8.5</c:v>
                </c:pt>
                <c:pt idx="4">
                  <c:v>11.15</c:v>
                </c:pt>
              </c:numCache>
            </c:numRef>
          </c:val>
          <c:extLst>
            <c:ext xmlns:c16="http://schemas.microsoft.com/office/drawing/2014/chart" uri="{C3380CC4-5D6E-409C-BE32-E72D297353CC}">
              <c16:uniqueId val="{00000000-673E-43E1-9846-A185FB80272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22.77</c:v>
                </c:pt>
                <c:pt idx="2">
                  <c:v>23.93</c:v>
                </c:pt>
                <c:pt idx="3">
                  <c:v>24.68</c:v>
                </c:pt>
                <c:pt idx="4">
                  <c:v>24.68</c:v>
                </c:pt>
              </c:numCache>
            </c:numRef>
          </c:val>
          <c:smooth val="0"/>
          <c:extLst>
            <c:ext xmlns:c16="http://schemas.microsoft.com/office/drawing/2014/chart" uri="{C3380CC4-5D6E-409C-BE32-E72D297353CC}">
              <c16:uniqueId val="{00000001-673E-43E1-9846-A185FB80272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179-47F2-AF25-F5675332BE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3179-47F2-AF25-F5675332BE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quot;-&quot;">
                  <c:v>0</c:v>
                </c:pt>
                <c:pt idx="1">
                  <c:v>0</c:v>
                </c:pt>
                <c:pt idx="2">
                  <c:v>0</c:v>
                </c:pt>
                <c:pt idx="3" formatCode="#,##0.00;&quot;△&quot;#,##0.00;&quot;-&quot;">
                  <c:v>0.73</c:v>
                </c:pt>
                <c:pt idx="4">
                  <c:v>0</c:v>
                </c:pt>
              </c:numCache>
            </c:numRef>
          </c:val>
          <c:extLst>
            <c:ext xmlns:c16="http://schemas.microsoft.com/office/drawing/2014/chart" uri="{C3380CC4-5D6E-409C-BE32-E72D297353CC}">
              <c16:uniqueId val="{00000000-5BDC-41F9-AC80-F4E6FBA724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110.77</c:v>
                </c:pt>
                <c:pt idx="2">
                  <c:v>109.51</c:v>
                </c:pt>
                <c:pt idx="3">
                  <c:v>112.88</c:v>
                </c:pt>
                <c:pt idx="4">
                  <c:v>94.97</c:v>
                </c:pt>
              </c:numCache>
            </c:numRef>
          </c:val>
          <c:smooth val="0"/>
          <c:extLst>
            <c:ext xmlns:c16="http://schemas.microsoft.com/office/drawing/2014/chart" uri="{C3380CC4-5D6E-409C-BE32-E72D297353CC}">
              <c16:uniqueId val="{00000001-5BDC-41F9-AC80-F4E6FBA724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20.57</c:v>
                </c:pt>
                <c:pt idx="2">
                  <c:v>29.05</c:v>
                </c:pt>
                <c:pt idx="3">
                  <c:v>33.28</c:v>
                </c:pt>
                <c:pt idx="4">
                  <c:v>24.22</c:v>
                </c:pt>
              </c:numCache>
            </c:numRef>
          </c:val>
          <c:extLst>
            <c:ext xmlns:c16="http://schemas.microsoft.com/office/drawing/2014/chart" uri="{C3380CC4-5D6E-409C-BE32-E72D297353CC}">
              <c16:uniqueId val="{00000000-76AC-49B3-92D4-AEEB0D36E4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46.78</c:v>
                </c:pt>
                <c:pt idx="2">
                  <c:v>47.44</c:v>
                </c:pt>
                <c:pt idx="3">
                  <c:v>49.18</c:v>
                </c:pt>
                <c:pt idx="4">
                  <c:v>47.72</c:v>
                </c:pt>
              </c:numCache>
            </c:numRef>
          </c:val>
          <c:smooth val="0"/>
          <c:extLst>
            <c:ext xmlns:c16="http://schemas.microsoft.com/office/drawing/2014/chart" uri="{C3380CC4-5D6E-409C-BE32-E72D297353CC}">
              <c16:uniqueId val="{00000001-76AC-49B3-92D4-AEEB0D36E4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944.45</c:v>
                </c:pt>
                <c:pt idx="2">
                  <c:v>1096.79</c:v>
                </c:pt>
                <c:pt idx="3">
                  <c:v>998.25</c:v>
                </c:pt>
                <c:pt idx="4">
                  <c:v>1021.78</c:v>
                </c:pt>
              </c:numCache>
            </c:numRef>
          </c:val>
          <c:extLst>
            <c:ext xmlns:c16="http://schemas.microsoft.com/office/drawing/2014/chart" uri="{C3380CC4-5D6E-409C-BE32-E72D297353CC}">
              <c16:uniqueId val="{00000000-3C9E-4D44-85F4-4F74C82E49C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3C9E-4D44-85F4-4F74C82E49C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67.680000000000007</c:v>
                </c:pt>
                <c:pt idx="2">
                  <c:v>73.14</c:v>
                </c:pt>
                <c:pt idx="3">
                  <c:v>70.14</c:v>
                </c:pt>
                <c:pt idx="4">
                  <c:v>76.94</c:v>
                </c:pt>
              </c:numCache>
            </c:numRef>
          </c:val>
          <c:extLst>
            <c:ext xmlns:c16="http://schemas.microsoft.com/office/drawing/2014/chart" uri="{C3380CC4-5D6E-409C-BE32-E72D297353CC}">
              <c16:uniqueId val="{00000000-31D7-4F71-A6EA-D409613817F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69.87</c:v>
                </c:pt>
                <c:pt idx="2">
                  <c:v>74.3</c:v>
                </c:pt>
                <c:pt idx="3">
                  <c:v>72.260000000000005</c:v>
                </c:pt>
                <c:pt idx="4">
                  <c:v>71.84</c:v>
                </c:pt>
              </c:numCache>
            </c:numRef>
          </c:val>
          <c:smooth val="0"/>
          <c:extLst>
            <c:ext xmlns:c16="http://schemas.microsoft.com/office/drawing/2014/chart" uri="{C3380CC4-5D6E-409C-BE32-E72D297353CC}">
              <c16:uniqueId val="{00000001-31D7-4F71-A6EA-D409613817F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230.12</c:v>
                </c:pt>
                <c:pt idx="2">
                  <c:v>215.38</c:v>
                </c:pt>
                <c:pt idx="3">
                  <c:v>222.42</c:v>
                </c:pt>
                <c:pt idx="4">
                  <c:v>200.59</c:v>
                </c:pt>
              </c:numCache>
            </c:numRef>
          </c:val>
          <c:extLst>
            <c:ext xmlns:c16="http://schemas.microsoft.com/office/drawing/2014/chart" uri="{C3380CC4-5D6E-409C-BE32-E72D297353CC}">
              <c16:uniqueId val="{00000000-129A-4A9E-89CE-D8A55BDCF65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234.96</c:v>
                </c:pt>
                <c:pt idx="2">
                  <c:v>221.81</c:v>
                </c:pt>
                <c:pt idx="3">
                  <c:v>230.02</c:v>
                </c:pt>
                <c:pt idx="4">
                  <c:v>228.47</c:v>
                </c:pt>
              </c:numCache>
            </c:numRef>
          </c:val>
          <c:smooth val="0"/>
          <c:extLst>
            <c:ext xmlns:c16="http://schemas.microsoft.com/office/drawing/2014/chart" uri="{C3380CC4-5D6E-409C-BE32-E72D297353CC}">
              <c16:uniqueId val="{00000001-129A-4A9E-89CE-D8A55BDCF65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43" zoomScaleNormal="100" workbookViewId="0">
      <selection activeCell="BI56" sqref="BI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湖南市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55289</v>
      </c>
      <c r="AM8" s="51"/>
      <c r="AN8" s="51"/>
      <c r="AO8" s="51"/>
      <c r="AP8" s="51"/>
      <c r="AQ8" s="51"/>
      <c r="AR8" s="51"/>
      <c r="AS8" s="51"/>
      <c r="AT8" s="46">
        <f>データ!T6</f>
        <v>70.400000000000006</v>
      </c>
      <c r="AU8" s="46"/>
      <c r="AV8" s="46"/>
      <c r="AW8" s="46"/>
      <c r="AX8" s="46"/>
      <c r="AY8" s="46"/>
      <c r="AZ8" s="46"/>
      <c r="BA8" s="46"/>
      <c r="BB8" s="46">
        <f>データ!U6</f>
        <v>785.36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49.44</v>
      </c>
      <c r="J10" s="46"/>
      <c r="K10" s="46"/>
      <c r="L10" s="46"/>
      <c r="M10" s="46"/>
      <c r="N10" s="46"/>
      <c r="O10" s="46"/>
      <c r="P10" s="46">
        <f>データ!P6</f>
        <v>1.29</v>
      </c>
      <c r="Q10" s="46"/>
      <c r="R10" s="46"/>
      <c r="S10" s="46"/>
      <c r="T10" s="46"/>
      <c r="U10" s="46"/>
      <c r="V10" s="46"/>
      <c r="W10" s="46">
        <f>データ!Q6</f>
        <v>86.2</v>
      </c>
      <c r="X10" s="46"/>
      <c r="Y10" s="46"/>
      <c r="Z10" s="46"/>
      <c r="AA10" s="46"/>
      <c r="AB10" s="46"/>
      <c r="AC10" s="46"/>
      <c r="AD10" s="51">
        <f>データ!R6</f>
        <v>2469</v>
      </c>
      <c r="AE10" s="51"/>
      <c r="AF10" s="51"/>
      <c r="AG10" s="51"/>
      <c r="AH10" s="51"/>
      <c r="AI10" s="51"/>
      <c r="AJ10" s="51"/>
      <c r="AK10" s="2"/>
      <c r="AL10" s="51">
        <f>データ!V6</f>
        <v>712</v>
      </c>
      <c r="AM10" s="51"/>
      <c r="AN10" s="51"/>
      <c r="AO10" s="51"/>
      <c r="AP10" s="51"/>
      <c r="AQ10" s="51"/>
      <c r="AR10" s="51"/>
      <c r="AS10" s="51"/>
      <c r="AT10" s="46">
        <f>データ!W6</f>
        <v>0.8</v>
      </c>
      <c r="AU10" s="46"/>
      <c r="AV10" s="46"/>
      <c r="AW10" s="46"/>
      <c r="AX10" s="46"/>
      <c r="AY10" s="46"/>
      <c r="AZ10" s="46"/>
      <c r="BA10" s="46"/>
      <c r="BB10" s="46">
        <f>データ!X6</f>
        <v>890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2e2mtlgtkxDQbXq7Kx4WRpbvTEiEXqm5E9NubKRwqap1qucvXhR1t51S7v5Q+LkxKGIAu1POlO/je6ydiwC3dw==" saltValue="0rVWi43OZKVjcQuBRU8gI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252115</v>
      </c>
      <c r="D6" s="33">
        <f t="shared" si="3"/>
        <v>46</v>
      </c>
      <c r="E6" s="33">
        <f t="shared" si="3"/>
        <v>17</v>
      </c>
      <c r="F6" s="33">
        <f t="shared" si="3"/>
        <v>4</v>
      </c>
      <c r="G6" s="33">
        <f t="shared" si="3"/>
        <v>0</v>
      </c>
      <c r="H6" s="33" t="str">
        <f t="shared" si="3"/>
        <v>滋賀県　湖南市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49.44</v>
      </c>
      <c r="P6" s="34">
        <f t="shared" si="3"/>
        <v>1.29</v>
      </c>
      <c r="Q6" s="34">
        <f t="shared" si="3"/>
        <v>86.2</v>
      </c>
      <c r="R6" s="34">
        <f t="shared" si="3"/>
        <v>2469</v>
      </c>
      <c r="S6" s="34">
        <f t="shared" si="3"/>
        <v>55289</v>
      </c>
      <c r="T6" s="34">
        <f t="shared" si="3"/>
        <v>70.400000000000006</v>
      </c>
      <c r="U6" s="34">
        <f t="shared" si="3"/>
        <v>785.36</v>
      </c>
      <c r="V6" s="34">
        <f t="shared" si="3"/>
        <v>712</v>
      </c>
      <c r="W6" s="34">
        <f t="shared" si="3"/>
        <v>0.8</v>
      </c>
      <c r="X6" s="34">
        <f t="shared" si="3"/>
        <v>890</v>
      </c>
      <c r="Y6" s="35" t="str">
        <f>IF(Y7="",NA(),Y7)</f>
        <v>-</v>
      </c>
      <c r="Z6" s="35">
        <f t="shared" ref="Z6:AH6" si="4">IF(Z7="",NA(),Z7)</f>
        <v>101.56</v>
      </c>
      <c r="AA6" s="35">
        <f t="shared" si="4"/>
        <v>102.25</v>
      </c>
      <c r="AB6" s="35">
        <f t="shared" si="4"/>
        <v>98.66</v>
      </c>
      <c r="AC6" s="35">
        <f t="shared" si="4"/>
        <v>106.02</v>
      </c>
      <c r="AD6" s="35" t="str">
        <f t="shared" si="4"/>
        <v>-</v>
      </c>
      <c r="AE6" s="35">
        <f t="shared" si="4"/>
        <v>100.85</v>
      </c>
      <c r="AF6" s="35">
        <f t="shared" si="4"/>
        <v>102.13</v>
      </c>
      <c r="AG6" s="35">
        <f t="shared" si="4"/>
        <v>101.72</v>
      </c>
      <c r="AH6" s="35">
        <f t="shared" si="4"/>
        <v>102.73</v>
      </c>
      <c r="AI6" s="34" t="str">
        <f>IF(AI7="","",IF(AI7="-","【-】","【"&amp;SUBSTITUTE(TEXT(AI7,"#,##0.00"),"-","△")&amp;"】"))</f>
        <v>【102.87】</v>
      </c>
      <c r="AJ6" s="35" t="str">
        <f>IF(AJ7="",NA(),AJ7)</f>
        <v>-</v>
      </c>
      <c r="AK6" s="34">
        <f t="shared" ref="AK6:AS6" si="5">IF(AK7="",NA(),AK7)</f>
        <v>0</v>
      </c>
      <c r="AL6" s="34">
        <f t="shared" si="5"/>
        <v>0</v>
      </c>
      <c r="AM6" s="35">
        <f t="shared" si="5"/>
        <v>0.73</v>
      </c>
      <c r="AN6" s="34">
        <f t="shared" si="5"/>
        <v>0</v>
      </c>
      <c r="AO6" s="35" t="str">
        <f t="shared" si="5"/>
        <v>-</v>
      </c>
      <c r="AP6" s="35">
        <f t="shared" si="5"/>
        <v>110.77</v>
      </c>
      <c r="AQ6" s="35">
        <f t="shared" si="5"/>
        <v>109.51</v>
      </c>
      <c r="AR6" s="35">
        <f t="shared" si="5"/>
        <v>112.88</v>
      </c>
      <c r="AS6" s="35">
        <f t="shared" si="5"/>
        <v>94.97</v>
      </c>
      <c r="AT6" s="34" t="str">
        <f>IF(AT7="","",IF(AT7="-","【-】","【"&amp;SUBSTITUTE(TEXT(AT7,"#,##0.00"),"-","△")&amp;"】"))</f>
        <v>【76.63】</v>
      </c>
      <c r="AU6" s="35" t="str">
        <f>IF(AU7="",NA(),AU7)</f>
        <v>-</v>
      </c>
      <c r="AV6" s="35">
        <f t="shared" ref="AV6:BD6" si="6">IF(AV7="",NA(),AV7)</f>
        <v>20.57</v>
      </c>
      <c r="AW6" s="35">
        <f t="shared" si="6"/>
        <v>29.05</v>
      </c>
      <c r="AX6" s="35">
        <f t="shared" si="6"/>
        <v>33.28</v>
      </c>
      <c r="AY6" s="35">
        <f t="shared" si="6"/>
        <v>24.22</v>
      </c>
      <c r="AZ6" s="35" t="str">
        <f t="shared" si="6"/>
        <v>-</v>
      </c>
      <c r="BA6" s="35">
        <f t="shared" si="6"/>
        <v>46.78</v>
      </c>
      <c r="BB6" s="35">
        <f t="shared" si="6"/>
        <v>47.44</v>
      </c>
      <c r="BC6" s="35">
        <f t="shared" si="6"/>
        <v>49.18</v>
      </c>
      <c r="BD6" s="35">
        <f t="shared" si="6"/>
        <v>47.72</v>
      </c>
      <c r="BE6" s="34" t="str">
        <f>IF(BE7="","",IF(BE7="-","【-】","【"&amp;SUBSTITUTE(TEXT(BE7,"#,##0.00"),"-","△")&amp;"】"))</f>
        <v>【49.61】</v>
      </c>
      <c r="BF6" s="35" t="str">
        <f>IF(BF7="",NA(),BF7)</f>
        <v>-</v>
      </c>
      <c r="BG6" s="35">
        <f t="shared" ref="BG6:BO6" si="7">IF(BG7="",NA(),BG7)</f>
        <v>944.45</v>
      </c>
      <c r="BH6" s="35">
        <f t="shared" si="7"/>
        <v>1096.79</v>
      </c>
      <c r="BI6" s="35">
        <f t="shared" si="7"/>
        <v>998.25</v>
      </c>
      <c r="BJ6" s="35">
        <f t="shared" si="7"/>
        <v>1021.78</v>
      </c>
      <c r="BK6" s="35" t="str">
        <f t="shared" si="7"/>
        <v>-</v>
      </c>
      <c r="BL6" s="35">
        <f t="shared" si="7"/>
        <v>1298.9100000000001</v>
      </c>
      <c r="BM6" s="35">
        <f t="shared" si="7"/>
        <v>1243.71</v>
      </c>
      <c r="BN6" s="35">
        <f t="shared" si="7"/>
        <v>1194.1500000000001</v>
      </c>
      <c r="BO6" s="35">
        <f t="shared" si="7"/>
        <v>1206.79</v>
      </c>
      <c r="BP6" s="34" t="str">
        <f>IF(BP7="","",IF(BP7="-","【-】","【"&amp;SUBSTITUTE(TEXT(BP7,"#,##0.00"),"-","△")&amp;"】"))</f>
        <v>【1,218.70】</v>
      </c>
      <c r="BQ6" s="35" t="str">
        <f>IF(BQ7="",NA(),BQ7)</f>
        <v>-</v>
      </c>
      <c r="BR6" s="35">
        <f t="shared" ref="BR6:BZ6" si="8">IF(BR7="",NA(),BR7)</f>
        <v>67.680000000000007</v>
      </c>
      <c r="BS6" s="35">
        <f t="shared" si="8"/>
        <v>73.14</v>
      </c>
      <c r="BT6" s="35">
        <f t="shared" si="8"/>
        <v>70.14</v>
      </c>
      <c r="BU6" s="35">
        <f t="shared" si="8"/>
        <v>76.94</v>
      </c>
      <c r="BV6" s="35" t="str">
        <f t="shared" si="8"/>
        <v>-</v>
      </c>
      <c r="BW6" s="35">
        <f t="shared" si="8"/>
        <v>69.87</v>
      </c>
      <c r="BX6" s="35">
        <f t="shared" si="8"/>
        <v>74.3</v>
      </c>
      <c r="BY6" s="35">
        <f t="shared" si="8"/>
        <v>72.260000000000005</v>
      </c>
      <c r="BZ6" s="35">
        <f t="shared" si="8"/>
        <v>71.84</v>
      </c>
      <c r="CA6" s="34" t="str">
        <f>IF(CA7="","",IF(CA7="-","【-】","【"&amp;SUBSTITUTE(TEXT(CA7,"#,##0.00"),"-","△")&amp;"】"))</f>
        <v>【74.17】</v>
      </c>
      <c r="CB6" s="35" t="str">
        <f>IF(CB7="",NA(),CB7)</f>
        <v>-</v>
      </c>
      <c r="CC6" s="35">
        <f t="shared" ref="CC6:CK6" si="9">IF(CC7="",NA(),CC7)</f>
        <v>230.12</v>
      </c>
      <c r="CD6" s="35">
        <f t="shared" si="9"/>
        <v>215.38</v>
      </c>
      <c r="CE6" s="35">
        <f t="shared" si="9"/>
        <v>222.42</v>
      </c>
      <c r="CF6" s="35">
        <f t="shared" si="9"/>
        <v>200.59</v>
      </c>
      <c r="CG6" s="35" t="str">
        <f t="shared" si="9"/>
        <v>-</v>
      </c>
      <c r="CH6" s="35">
        <f t="shared" si="9"/>
        <v>234.96</v>
      </c>
      <c r="CI6" s="35">
        <f t="shared" si="9"/>
        <v>221.81</v>
      </c>
      <c r="CJ6" s="35">
        <f t="shared" si="9"/>
        <v>230.02</v>
      </c>
      <c r="CK6" s="35">
        <f t="shared" si="9"/>
        <v>228.47</v>
      </c>
      <c r="CL6" s="34" t="str">
        <f>IF(CL7="","",IF(CL7="-","【-】","【"&amp;SUBSTITUTE(TEXT(CL7,"#,##0.00"),"-","△")&amp;"】"))</f>
        <v>【218.56】</v>
      </c>
      <c r="CM6" s="35" t="str">
        <f>IF(CM7="",NA(),CM7)</f>
        <v>-</v>
      </c>
      <c r="CN6" s="35">
        <f t="shared" ref="CN6:CV6" si="10">IF(CN7="",NA(),CN7)</f>
        <v>91.51</v>
      </c>
      <c r="CO6" s="35">
        <f t="shared" si="10"/>
        <v>91.78</v>
      </c>
      <c r="CP6" s="35" t="str">
        <f t="shared" si="10"/>
        <v>-</v>
      </c>
      <c r="CQ6" s="35" t="str">
        <f t="shared" si="10"/>
        <v>-</v>
      </c>
      <c r="CR6" s="35" t="str">
        <f t="shared" si="10"/>
        <v>-</v>
      </c>
      <c r="CS6" s="35">
        <f t="shared" si="10"/>
        <v>42.9</v>
      </c>
      <c r="CT6" s="35">
        <f t="shared" si="10"/>
        <v>43.36</v>
      </c>
      <c r="CU6" s="35">
        <f t="shared" si="10"/>
        <v>42.56</v>
      </c>
      <c r="CV6" s="35">
        <f t="shared" si="10"/>
        <v>42.47</v>
      </c>
      <c r="CW6" s="34" t="str">
        <f>IF(CW7="","",IF(CW7="-","【-】","【"&amp;SUBSTITUTE(TEXT(CW7,"#,##0.00"),"-","△")&amp;"】"))</f>
        <v>【42.86】</v>
      </c>
      <c r="CX6" s="35" t="str">
        <f>IF(CX7="",NA(),CX7)</f>
        <v>-</v>
      </c>
      <c r="CY6" s="35">
        <f t="shared" ref="CY6:DG6" si="11">IF(CY7="",NA(),CY7)</f>
        <v>95.45</v>
      </c>
      <c r="CZ6" s="35">
        <f t="shared" si="11"/>
        <v>97.75</v>
      </c>
      <c r="DA6" s="35">
        <f t="shared" si="11"/>
        <v>97.75</v>
      </c>
      <c r="DB6" s="35">
        <f t="shared" si="11"/>
        <v>99.02</v>
      </c>
      <c r="DC6" s="35" t="str">
        <f t="shared" si="11"/>
        <v>-</v>
      </c>
      <c r="DD6" s="35">
        <f t="shared" si="11"/>
        <v>83.5</v>
      </c>
      <c r="DE6" s="35">
        <f t="shared" si="11"/>
        <v>83.06</v>
      </c>
      <c r="DF6" s="35">
        <f t="shared" si="11"/>
        <v>83.32</v>
      </c>
      <c r="DG6" s="35">
        <f t="shared" si="11"/>
        <v>83.75</v>
      </c>
      <c r="DH6" s="34" t="str">
        <f>IF(DH7="","",IF(DH7="-","【-】","【"&amp;SUBSTITUTE(TEXT(DH7,"#,##0.00"),"-","△")&amp;"】"))</f>
        <v>【84.20】</v>
      </c>
      <c r="DI6" s="35" t="str">
        <f>IF(DI7="",NA(),DI7)</f>
        <v>-</v>
      </c>
      <c r="DJ6" s="35">
        <f t="shared" ref="DJ6:DR6" si="12">IF(DJ7="",NA(),DJ7)</f>
        <v>2.93</v>
      </c>
      <c r="DK6" s="35">
        <f t="shared" si="12"/>
        <v>6.16</v>
      </c>
      <c r="DL6" s="35">
        <f t="shared" si="12"/>
        <v>8.5</v>
      </c>
      <c r="DM6" s="35">
        <f t="shared" si="12"/>
        <v>11.15</v>
      </c>
      <c r="DN6" s="35" t="str">
        <f t="shared" si="12"/>
        <v>-</v>
      </c>
      <c r="DO6" s="35">
        <f t="shared" si="12"/>
        <v>22.77</v>
      </c>
      <c r="DP6" s="35">
        <f t="shared" si="12"/>
        <v>23.93</v>
      </c>
      <c r="DQ6" s="35">
        <f t="shared" si="12"/>
        <v>24.68</v>
      </c>
      <c r="DR6" s="35">
        <f t="shared" si="12"/>
        <v>24.68</v>
      </c>
      <c r="DS6" s="34" t="str">
        <f>IF(DS7="","",IF(DS7="-","【-】","【"&amp;SUBSTITUTE(TEXT(DS7,"#,##0.00"),"-","△")&amp;"】"))</f>
        <v>【25.37】</v>
      </c>
      <c r="DT6" s="35" t="str">
        <f>IF(DT7="",NA(),DT7)</f>
        <v>-</v>
      </c>
      <c r="DU6" s="34">
        <f t="shared" ref="DU6:EC6" si="13">IF(DU7="",NA(),DU7)</f>
        <v>0</v>
      </c>
      <c r="DV6" s="34">
        <f t="shared" si="13"/>
        <v>0</v>
      </c>
      <c r="DW6" s="34">
        <f t="shared" si="13"/>
        <v>0</v>
      </c>
      <c r="DX6" s="34">
        <f t="shared" si="13"/>
        <v>0</v>
      </c>
      <c r="DY6" s="35" t="str">
        <f t="shared" si="13"/>
        <v>-</v>
      </c>
      <c r="DZ6" s="34">
        <f t="shared" si="13"/>
        <v>0</v>
      </c>
      <c r="EA6" s="34">
        <f t="shared" si="13"/>
        <v>0</v>
      </c>
      <c r="EB6" s="35">
        <f t="shared" si="13"/>
        <v>0.01</v>
      </c>
      <c r="EC6" s="35">
        <f t="shared" si="13"/>
        <v>8.6199999999999992</v>
      </c>
      <c r="ED6" s="34" t="str">
        <f>IF(ED7="","",IF(ED7="-","【-】","【"&amp;SUBSTITUTE(TEXT(ED7,"#,##0.00"),"-","△")&amp;"】"))</f>
        <v>【6.20】</v>
      </c>
      <c r="EE6" s="35" t="str">
        <f>IF(EE7="",NA(),EE7)</f>
        <v>-</v>
      </c>
      <c r="EF6" s="34">
        <f t="shared" ref="EF6:EN6" si="14">IF(EF7="",NA(),EF7)</f>
        <v>0</v>
      </c>
      <c r="EG6" s="34">
        <f t="shared" si="14"/>
        <v>0</v>
      </c>
      <c r="EH6" s="34">
        <f t="shared" si="14"/>
        <v>0</v>
      </c>
      <c r="EI6" s="34">
        <f t="shared" si="14"/>
        <v>0</v>
      </c>
      <c r="EJ6" s="35" t="str">
        <f t="shared" si="14"/>
        <v>-</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252115</v>
      </c>
      <c r="D7" s="37">
        <v>46</v>
      </c>
      <c r="E7" s="37">
        <v>17</v>
      </c>
      <c r="F7" s="37">
        <v>4</v>
      </c>
      <c r="G7" s="37">
        <v>0</v>
      </c>
      <c r="H7" s="37" t="s">
        <v>96</v>
      </c>
      <c r="I7" s="37" t="s">
        <v>97</v>
      </c>
      <c r="J7" s="37" t="s">
        <v>98</v>
      </c>
      <c r="K7" s="37" t="s">
        <v>99</v>
      </c>
      <c r="L7" s="37" t="s">
        <v>100</v>
      </c>
      <c r="M7" s="37" t="s">
        <v>101</v>
      </c>
      <c r="N7" s="38" t="s">
        <v>102</v>
      </c>
      <c r="O7" s="38">
        <v>49.44</v>
      </c>
      <c r="P7" s="38">
        <v>1.29</v>
      </c>
      <c r="Q7" s="38">
        <v>86.2</v>
      </c>
      <c r="R7" s="38">
        <v>2469</v>
      </c>
      <c r="S7" s="38">
        <v>55289</v>
      </c>
      <c r="T7" s="38">
        <v>70.400000000000006</v>
      </c>
      <c r="U7" s="38">
        <v>785.36</v>
      </c>
      <c r="V7" s="38">
        <v>712</v>
      </c>
      <c r="W7" s="38">
        <v>0.8</v>
      </c>
      <c r="X7" s="38">
        <v>890</v>
      </c>
      <c r="Y7" s="38" t="s">
        <v>102</v>
      </c>
      <c r="Z7" s="38">
        <v>101.56</v>
      </c>
      <c r="AA7" s="38">
        <v>102.25</v>
      </c>
      <c r="AB7" s="38">
        <v>98.66</v>
      </c>
      <c r="AC7" s="38">
        <v>106.02</v>
      </c>
      <c r="AD7" s="38" t="s">
        <v>102</v>
      </c>
      <c r="AE7" s="38">
        <v>100.85</v>
      </c>
      <c r="AF7" s="38">
        <v>102.13</v>
      </c>
      <c r="AG7" s="38">
        <v>101.72</v>
      </c>
      <c r="AH7" s="38">
        <v>102.73</v>
      </c>
      <c r="AI7" s="38">
        <v>102.87</v>
      </c>
      <c r="AJ7" s="38" t="s">
        <v>102</v>
      </c>
      <c r="AK7" s="38">
        <v>0</v>
      </c>
      <c r="AL7" s="38">
        <v>0</v>
      </c>
      <c r="AM7" s="38">
        <v>0.73</v>
      </c>
      <c r="AN7" s="38">
        <v>0</v>
      </c>
      <c r="AO7" s="38" t="s">
        <v>102</v>
      </c>
      <c r="AP7" s="38">
        <v>110.77</v>
      </c>
      <c r="AQ7" s="38">
        <v>109.51</v>
      </c>
      <c r="AR7" s="38">
        <v>112.88</v>
      </c>
      <c r="AS7" s="38">
        <v>94.97</v>
      </c>
      <c r="AT7" s="38">
        <v>76.63</v>
      </c>
      <c r="AU7" s="38" t="s">
        <v>102</v>
      </c>
      <c r="AV7" s="38">
        <v>20.57</v>
      </c>
      <c r="AW7" s="38">
        <v>29.05</v>
      </c>
      <c r="AX7" s="38">
        <v>33.28</v>
      </c>
      <c r="AY7" s="38">
        <v>24.22</v>
      </c>
      <c r="AZ7" s="38" t="s">
        <v>102</v>
      </c>
      <c r="BA7" s="38">
        <v>46.78</v>
      </c>
      <c r="BB7" s="38">
        <v>47.44</v>
      </c>
      <c r="BC7" s="38">
        <v>49.18</v>
      </c>
      <c r="BD7" s="38">
        <v>47.72</v>
      </c>
      <c r="BE7" s="38">
        <v>49.61</v>
      </c>
      <c r="BF7" s="38" t="s">
        <v>102</v>
      </c>
      <c r="BG7" s="38">
        <v>944.45</v>
      </c>
      <c r="BH7" s="38">
        <v>1096.79</v>
      </c>
      <c r="BI7" s="38">
        <v>998.25</v>
      </c>
      <c r="BJ7" s="38">
        <v>1021.78</v>
      </c>
      <c r="BK7" s="38" t="s">
        <v>102</v>
      </c>
      <c r="BL7" s="38">
        <v>1298.9100000000001</v>
      </c>
      <c r="BM7" s="38">
        <v>1243.71</v>
      </c>
      <c r="BN7" s="38">
        <v>1194.1500000000001</v>
      </c>
      <c r="BO7" s="38">
        <v>1206.79</v>
      </c>
      <c r="BP7" s="38">
        <v>1218.7</v>
      </c>
      <c r="BQ7" s="38" t="s">
        <v>102</v>
      </c>
      <c r="BR7" s="38">
        <v>67.680000000000007</v>
      </c>
      <c r="BS7" s="38">
        <v>73.14</v>
      </c>
      <c r="BT7" s="38">
        <v>70.14</v>
      </c>
      <c r="BU7" s="38">
        <v>76.94</v>
      </c>
      <c r="BV7" s="38" t="s">
        <v>102</v>
      </c>
      <c r="BW7" s="38">
        <v>69.87</v>
      </c>
      <c r="BX7" s="38">
        <v>74.3</v>
      </c>
      <c r="BY7" s="38">
        <v>72.260000000000005</v>
      </c>
      <c r="BZ7" s="38">
        <v>71.84</v>
      </c>
      <c r="CA7" s="38">
        <v>74.17</v>
      </c>
      <c r="CB7" s="38" t="s">
        <v>102</v>
      </c>
      <c r="CC7" s="38">
        <v>230.12</v>
      </c>
      <c r="CD7" s="38">
        <v>215.38</v>
      </c>
      <c r="CE7" s="38">
        <v>222.42</v>
      </c>
      <c r="CF7" s="38">
        <v>200.59</v>
      </c>
      <c r="CG7" s="38" t="s">
        <v>102</v>
      </c>
      <c r="CH7" s="38">
        <v>234.96</v>
      </c>
      <c r="CI7" s="38">
        <v>221.81</v>
      </c>
      <c r="CJ7" s="38">
        <v>230.02</v>
      </c>
      <c r="CK7" s="38">
        <v>228.47</v>
      </c>
      <c r="CL7" s="38">
        <v>218.56</v>
      </c>
      <c r="CM7" s="38" t="s">
        <v>102</v>
      </c>
      <c r="CN7" s="38">
        <v>91.51</v>
      </c>
      <c r="CO7" s="38">
        <v>91.78</v>
      </c>
      <c r="CP7" s="38" t="s">
        <v>102</v>
      </c>
      <c r="CQ7" s="38" t="s">
        <v>102</v>
      </c>
      <c r="CR7" s="38" t="s">
        <v>102</v>
      </c>
      <c r="CS7" s="38">
        <v>42.9</v>
      </c>
      <c r="CT7" s="38">
        <v>43.36</v>
      </c>
      <c r="CU7" s="38">
        <v>42.56</v>
      </c>
      <c r="CV7" s="38">
        <v>42.47</v>
      </c>
      <c r="CW7" s="38">
        <v>42.86</v>
      </c>
      <c r="CX7" s="38" t="s">
        <v>102</v>
      </c>
      <c r="CY7" s="38">
        <v>95.45</v>
      </c>
      <c r="CZ7" s="38">
        <v>97.75</v>
      </c>
      <c r="DA7" s="38">
        <v>97.75</v>
      </c>
      <c r="DB7" s="38">
        <v>99.02</v>
      </c>
      <c r="DC7" s="38" t="s">
        <v>102</v>
      </c>
      <c r="DD7" s="38">
        <v>83.5</v>
      </c>
      <c r="DE7" s="38">
        <v>83.06</v>
      </c>
      <c r="DF7" s="38">
        <v>83.32</v>
      </c>
      <c r="DG7" s="38">
        <v>83.75</v>
      </c>
      <c r="DH7" s="38">
        <v>84.2</v>
      </c>
      <c r="DI7" s="38" t="s">
        <v>102</v>
      </c>
      <c r="DJ7" s="38">
        <v>2.93</v>
      </c>
      <c r="DK7" s="38">
        <v>6.16</v>
      </c>
      <c r="DL7" s="38">
        <v>8.5</v>
      </c>
      <c r="DM7" s="38">
        <v>11.15</v>
      </c>
      <c r="DN7" s="38" t="s">
        <v>102</v>
      </c>
      <c r="DO7" s="38">
        <v>22.77</v>
      </c>
      <c r="DP7" s="38">
        <v>23.93</v>
      </c>
      <c r="DQ7" s="38">
        <v>24.68</v>
      </c>
      <c r="DR7" s="38">
        <v>24.68</v>
      </c>
      <c r="DS7" s="38">
        <v>25.37</v>
      </c>
      <c r="DT7" s="38" t="s">
        <v>102</v>
      </c>
      <c r="DU7" s="38">
        <v>0</v>
      </c>
      <c r="DV7" s="38">
        <v>0</v>
      </c>
      <c r="DW7" s="38">
        <v>0</v>
      </c>
      <c r="DX7" s="38">
        <v>0</v>
      </c>
      <c r="DY7" s="38" t="s">
        <v>102</v>
      </c>
      <c r="DZ7" s="38">
        <v>0</v>
      </c>
      <c r="EA7" s="38">
        <v>0</v>
      </c>
      <c r="EB7" s="38">
        <v>0.01</v>
      </c>
      <c r="EC7" s="38">
        <v>8.6199999999999992</v>
      </c>
      <c r="ED7" s="38">
        <v>6.2</v>
      </c>
      <c r="EE7" s="38" t="s">
        <v>102</v>
      </c>
      <c r="EF7" s="38">
        <v>0</v>
      </c>
      <c r="EG7" s="38">
        <v>0</v>
      </c>
      <c r="EH7" s="38">
        <v>0</v>
      </c>
      <c r="EI7" s="38">
        <v>0</v>
      </c>
      <c r="EJ7" s="38" t="s">
        <v>102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2021-01-25T06:58:56Z</cp:lastPrinted>
  <dcterms:created xsi:type="dcterms:W3CDTF">2020-12-04T02:33:36Z</dcterms:created>
  <dcterms:modified xsi:type="dcterms:W3CDTF">2021-01-25T06:59:38Z</dcterms:modified>
  <cp:category/>
</cp:coreProperties>
</file>