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G520経営比較分析表\R2\提出\"/>
    </mc:Choice>
  </mc:AlternateContent>
  <workbookProtection workbookAlgorithmName="SHA-512" workbookHashValue="+IltSmRZknpK+VPjM4LyTW8cVctHzv68f1uSxRQWz3QjpqIHuGznpH4535eIOWhwSKis1pqju2j/H9twSF0YsA==" workbookSaltValue="FGstTiPdeNbXdEcDFUS5s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<sst xmlns="http://schemas.openxmlformats.org/spreadsheetml/2006/main" count="275" uniqueCount="116">
  <si>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</si>
  <si>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</si>
  <si>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</si>
  <si>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</si>
  <si>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</si>
  <si>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</si>
  <si>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</si>
  <si>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</si>
  <si>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</si>
  <si>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</si>
  <si>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</si>
  <si>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</si>
  <si>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</si>
  <si>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</si>
  <si>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</si>
  <si>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</si>
  <si>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</si>
  <si>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</si>
  <si>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</si>
  <si>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</si>
  <si>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</si>
  <si>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</si>
  <si>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</si>
  <si>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</si>
  <si>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</si>
  <si>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</si>
  <si>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</si>
  <si>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</si>
  <si>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</si>
  <si>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</si>
  <si>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</si>
  <si>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</si>
  <si>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</si>
  <si>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</si>
  <si>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</si>
  <si>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</si>
  <si>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</si>
  <si>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</si>
  <si>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</si>
  <si>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</si>
  <si>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</si>
  <si>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</si>
  <si>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</si>
  <si>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</si>
  <si>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</si>
  <si>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</si>
  <si>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</si>
  <si>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</si>
  <si>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</si>
  <si>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</si>
  <si>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</si>
  <si>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</si>
  <si>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</si>
  <si>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</si>
  <si>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</si>
  <si>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</si>
  <si>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</si>
  <si>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</si>
  <si>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</si>
  <si>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</si>
  <si>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</si>
  <si>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</si>
  <si>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</si>
  <si>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</si>
  <si>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</si>
  <si>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</si>
  <si>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</si>
  <si>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</si>
  <si>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</si>
  <si>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</si>
  <si>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</si>
  <si>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</si>
  <si>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</si>
  <si>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</si>
  <si>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</si>
  <si>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</si>
  <si>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</si>
  <si>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</si>
  <si>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</si>
  <si>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</si>
  <si>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</si>
  <si>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</si>
  <si>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</si>
  <si>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</si>
  <si>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</si>
  <si>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</si>
  <si>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</si>
  <si>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</si>
  <si>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</si>
  <si>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</si>
  <si>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</si>
  <si>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</si>
  <si>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</si>
  <si>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</si>
  <si>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</si>
  <si>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</si>
  <si>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</si>
  <si>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</si>
  <si>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</si>
  <si>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</si>
  <si>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</si>
  <si>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</si>
  <si>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</si>
  <si>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</si>
  <si>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</si>
  <si>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</si>
  <si>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</si>
  <si>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</si>
  <si>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</si>
  <si>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</si>
  <si>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</si>
  <si>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</si>
  <si>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</si>
  <si>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</si>
  <si>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経常収支比率は100％を超えており累積欠損金比率も０であり、安定した経営状況である。
　流動比率は100％を下回っているが、企業債残高が多いことが原因と考えられる。
　企業債残高対事業規模比率は類似団体と比較して低い水準となっている。３施設を公共下水道に接続したことにより前年度より高くなったいる。
　経費回収率は、類似団体と比較して低い水準となっており、料金収入の確保や維持管理費の削減が必要である。
　汚水処理原価は類似団体と比較して高い水準となっており、汚水処理費の削減が必要である。
　施設利用率は類似団体と比較して高い水準となっており、効果的な施設運営ができているといえる。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5" eb="47">
      <t>リュウドウ</t>
    </rPh>
    <rPh sb="47" eb="49">
      <t>ヒリツ</t>
    </rPh>
    <rPh sb="55" eb="57">
      <t>シタマワ</t>
    </rPh>
    <rPh sb="63" eb="65">
      <t>キギョウ</t>
    </rPh>
    <rPh sb="65" eb="66">
      <t>サイ</t>
    </rPh>
    <rPh sb="66" eb="68">
      <t>ザンダカ</t>
    </rPh>
    <rPh sb="69" eb="70">
      <t>オオ</t>
    </rPh>
    <rPh sb="74" eb="76">
      <t>ゲンイン</t>
    </rPh>
    <rPh sb="77" eb="78">
      <t>カンガ</t>
    </rPh>
    <rPh sb="85" eb="87">
      <t>キギョウ</t>
    </rPh>
    <rPh sb="87" eb="88">
      <t>サイ</t>
    </rPh>
    <rPh sb="88" eb="90">
      <t>ザンダカ</t>
    </rPh>
    <rPh sb="90" eb="91">
      <t>タイ</t>
    </rPh>
    <rPh sb="91" eb="93">
      <t>ジギョウ</t>
    </rPh>
    <rPh sb="93" eb="95">
      <t>キボ</t>
    </rPh>
    <rPh sb="95" eb="97">
      <t>ヒリツ</t>
    </rPh>
    <rPh sb="98" eb="100">
      <t>ルイジ</t>
    </rPh>
    <rPh sb="100" eb="102">
      <t>ダンタイ</t>
    </rPh>
    <rPh sb="103" eb="105">
      <t>ヒカク</t>
    </rPh>
    <rPh sb="107" eb="108">
      <t>ヒク</t>
    </rPh>
    <rPh sb="109" eb="111">
      <t>スイジュン</t>
    </rPh>
    <rPh sb="119" eb="121">
      <t>シセツ</t>
    </rPh>
    <rPh sb="122" eb="124">
      <t>コウキョウ</t>
    </rPh>
    <rPh sb="124" eb="127">
      <t>ゲスイドウ</t>
    </rPh>
    <rPh sb="128" eb="130">
      <t>セツゾク</t>
    </rPh>
    <rPh sb="137" eb="140">
      <t>ゼンネンド</t>
    </rPh>
    <rPh sb="142" eb="143">
      <t>タカ</t>
    </rPh>
    <rPh sb="152" eb="154">
      <t>ケイヒ</t>
    </rPh>
    <rPh sb="154" eb="156">
      <t>カイシュウ</t>
    </rPh>
    <rPh sb="156" eb="157">
      <t>リツ</t>
    </rPh>
    <rPh sb="159" eb="161">
      <t>ルイジ</t>
    </rPh>
    <rPh sb="161" eb="163">
      <t>ダンタイ</t>
    </rPh>
    <rPh sb="164" eb="166">
      <t>ヒカク</t>
    </rPh>
    <rPh sb="179" eb="181">
      <t>リョウキン</t>
    </rPh>
    <rPh sb="181" eb="183">
      <t>シュウニュウ</t>
    </rPh>
    <rPh sb="184" eb="186">
      <t>カクホ</t>
    </rPh>
    <rPh sb="187" eb="189">
      <t>イジ</t>
    </rPh>
    <rPh sb="189" eb="191">
      <t>カンリ</t>
    </rPh>
    <rPh sb="191" eb="192">
      <t>ヒ</t>
    </rPh>
    <rPh sb="193" eb="195">
      <t>サクゲン</t>
    </rPh>
    <rPh sb="196" eb="198">
      <t>ヒツヨウ</t>
    </rPh>
    <rPh sb="204" eb="206">
      <t>オスイ</t>
    </rPh>
    <rPh sb="206" eb="208">
      <t>ショリ</t>
    </rPh>
    <rPh sb="208" eb="210">
      <t>ゲンカ</t>
    </rPh>
    <rPh sb="211" eb="213">
      <t>ルイジ</t>
    </rPh>
    <rPh sb="213" eb="215">
      <t>ダンタイ</t>
    </rPh>
    <rPh sb="216" eb="218">
      <t>ヒカク</t>
    </rPh>
    <rPh sb="231" eb="233">
      <t>オスイ</t>
    </rPh>
    <rPh sb="233" eb="235">
      <t>ショリ</t>
    </rPh>
    <rPh sb="235" eb="236">
      <t>ヒ</t>
    </rPh>
    <rPh sb="237" eb="239">
      <t>サクゲン</t>
    </rPh>
    <rPh sb="240" eb="242">
      <t>ヒツヨウ</t>
    </rPh>
    <rPh sb="248" eb="250">
      <t>シセツ</t>
    </rPh>
    <rPh sb="250" eb="253">
      <t>リヨウリツ</t>
    </rPh>
    <rPh sb="254" eb="256">
      <t>ルイジ</t>
    </rPh>
    <rPh sb="256" eb="258">
      <t>ダンタイ</t>
    </rPh>
    <rPh sb="259" eb="261">
      <t>ヒカク</t>
    </rPh>
    <rPh sb="263" eb="264">
      <t>タカ</t>
    </rPh>
    <rPh sb="265" eb="267">
      <t>スイジュン</t>
    </rPh>
    <rPh sb="278" eb="280">
      <t>シセツ</t>
    </rPh>
    <rPh sb="280" eb="282">
      <t>ウンエイ</t>
    </rPh>
    <rPh sb="295" eb="298">
      <t>スイセンカ</t>
    </rPh>
    <rPh sb="298" eb="299">
      <t>リツ</t>
    </rPh>
    <rPh sb="301" eb="303">
      <t>ルイジ</t>
    </rPh>
    <rPh sb="303" eb="305">
      <t>ダンタイ</t>
    </rPh>
    <rPh sb="306" eb="308">
      <t>ヒカク</t>
    </rPh>
    <rPh sb="310" eb="311">
      <t>タカ</t>
    </rPh>
    <rPh sb="312" eb="314">
      <t>スイジュン</t>
    </rPh>
    <phoneticPr fontId="4"/>
  </si>
  <si>
    <t>　令和元年度末に、全ての施設を公共下水道に統合し、事業の廃止を行った。</t>
    <rPh sb="1" eb="3">
      <t>レイワ</t>
    </rPh>
    <rPh sb="3" eb="4">
      <t>ガン</t>
    </rPh>
    <rPh sb="4" eb="6">
      <t>ネンド</t>
    </rPh>
    <rPh sb="6" eb="7">
      <t>マツ</t>
    </rPh>
    <rPh sb="9" eb="10">
      <t>スベ</t>
    </rPh>
    <rPh sb="12" eb="14">
      <t>シセツ</t>
    </rPh>
    <rPh sb="15" eb="17">
      <t>コウキョウ</t>
    </rPh>
    <rPh sb="17" eb="20">
      <t>ゲスイドウ</t>
    </rPh>
    <rPh sb="21" eb="23">
      <t>トウゴウ</t>
    </rPh>
    <rPh sb="25" eb="27">
      <t>ジギョウ</t>
    </rPh>
    <rPh sb="28" eb="30">
      <t>ハイシ</t>
    </rPh>
    <rPh sb="31" eb="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</si>
</sst>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0E7-477D-8C2C-096B5F3B1B9E}"/>
            </c:ext>
          </c:extLst>
        </c:ser>
        <c:dLbls>
          <c:showLegendKey val="0"/>
          <c:showVal val="0"/>
          <c:showCatName val="0"/>
          <c:showSerName val="0"/>
          <c:showPercent val="0"/>
          <c:showBubbleSize val="0"/>
        </c:dLbls>
        <c:gapWidth val="150"/>
        <c:axId val="-1167900752"/>
        <c:axId val="-11679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0E7-477D-8C2C-096B5F3B1B9E}"/>
            </c:ext>
          </c:extLst>
        </c:ser>
        <c:dLbls>
          <c:showLegendKey val="0"/>
          <c:showVal val="0"/>
          <c:showCatName val="0"/>
          <c:showSerName val="0"/>
          <c:showPercent val="0"/>
          <c:showBubbleSize val="0"/>
        </c:dLbls>
        <c:marker val="1"/>
        <c:smooth val="0"/>
        <c:axId val="-1167900752"/>
        <c:axId val="-1167905104"/>
      </c:lineChart>
      <c:dateAx>
        <c:axId val="-1167900752"/>
        <c:scaling>
          <c:orientation val="minMax"/>
        </c:scaling>
        <c:delete val="1"/>
        <c:axPos val="b"/>
        <c:numFmt formatCode="&quot;H&quot;yy" sourceLinked="1"/>
        <c:majorTickMark val="none"/>
        <c:minorTickMark val="none"/>
        <c:tickLblPos val="none"/>
        <c:crossAx val="-1167905104"/>
        <c:crosses val="autoZero"/>
        <c:auto val="1"/>
        <c:lblOffset val="100"/>
        <c:baseTimeUnit val="years"/>
      </c:dateAx>
      <c:valAx>
        <c:axId val="-11679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00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89.13</c:v>
                </c:pt>
                <c:pt idx="3">
                  <c:v>110.84</c:v>
                </c:pt>
                <c:pt idx="4">
                  <c:v>187.95</c:v>
                </c:pt>
              </c:numCache>
            </c:numRef>
          </c:val>
          <c:extLst xmlns:c16r2="http://schemas.microsoft.com/office/drawing/2015/06/chart">
            <c:ext xmlns:c16="http://schemas.microsoft.com/office/drawing/2014/chart" uri="{C3380CC4-5D6E-409C-BE32-E72D297353CC}">
              <c16:uniqueId val="{00000000-9143-4BDB-9CDE-D6E727822B88}"/>
            </c:ext>
          </c:extLst>
        </c:ser>
        <c:dLbls>
          <c:showLegendKey val="0"/>
          <c:showVal val="0"/>
          <c:showCatName val="0"/>
          <c:showSerName val="0"/>
          <c:showPercent val="0"/>
          <c:showBubbleSize val="0"/>
        </c:dLbls>
        <c:gapWidth val="150"/>
        <c:axId val="-1167887696"/>
        <c:axId val="-116790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100.95</c:v>
                </c:pt>
                <c:pt idx="3">
                  <c:v>101.77</c:v>
                </c:pt>
                <c:pt idx="4">
                  <c:v>101.91</c:v>
                </c:pt>
              </c:numCache>
            </c:numRef>
          </c:val>
          <c:smooth val="0"/>
          <c:extLst xmlns:c16r2="http://schemas.microsoft.com/office/drawing/2015/06/chart">
            <c:ext xmlns:c16="http://schemas.microsoft.com/office/drawing/2014/chart" uri="{C3380CC4-5D6E-409C-BE32-E72D297353CC}">
              <c16:uniqueId val="{00000001-9143-4BDB-9CDE-D6E727822B88}"/>
            </c:ext>
          </c:extLst>
        </c:ser>
        <c:dLbls>
          <c:showLegendKey val="0"/>
          <c:showVal val="0"/>
          <c:showCatName val="0"/>
          <c:showSerName val="0"/>
          <c:showPercent val="0"/>
          <c:showBubbleSize val="0"/>
        </c:dLbls>
        <c:marker val="1"/>
        <c:smooth val="0"/>
        <c:axId val="-1167887696"/>
        <c:axId val="-1167908368"/>
      </c:lineChart>
      <c:dateAx>
        <c:axId val="-1167887696"/>
        <c:scaling>
          <c:orientation val="minMax"/>
        </c:scaling>
        <c:delete val="1"/>
        <c:axPos val="b"/>
        <c:numFmt formatCode="&quot;H&quot;yy" sourceLinked="1"/>
        <c:majorTickMark val="none"/>
        <c:minorTickMark val="none"/>
        <c:tickLblPos val="none"/>
        <c:crossAx val="-1167908368"/>
        <c:crosses val="autoZero"/>
        <c:auto val="1"/>
        <c:lblOffset val="100"/>
        <c:baseTimeUnit val="years"/>
      </c:dateAx>
      <c:valAx>
        <c:axId val="-11679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8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6.23</c:v>
                </c:pt>
                <c:pt idx="3">
                  <c:v>9.9</c:v>
                </c:pt>
                <c:pt idx="4">
                  <c:v>13.12</c:v>
                </c:pt>
              </c:numCache>
            </c:numRef>
          </c:val>
          <c:extLst xmlns:c16r2="http://schemas.microsoft.com/office/drawing/2015/06/chart">
            <c:ext xmlns:c16="http://schemas.microsoft.com/office/drawing/2014/chart" uri="{C3380CC4-5D6E-409C-BE32-E72D297353CC}">
              <c16:uniqueId val="{00000000-6904-4005-BCE0-0C3E345BF834}"/>
            </c:ext>
          </c:extLst>
        </c:ser>
        <c:dLbls>
          <c:showLegendKey val="0"/>
          <c:showVal val="0"/>
          <c:showCatName val="0"/>
          <c:showSerName val="0"/>
          <c:showPercent val="0"/>
          <c:showBubbleSize val="0"/>
        </c:dLbls>
        <c:gapWidth val="150"/>
        <c:axId val="-1167919248"/>
        <c:axId val="-116791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24.87</c:v>
                </c:pt>
                <c:pt idx="3">
                  <c:v>24.13</c:v>
                </c:pt>
                <c:pt idx="4">
                  <c:v>28.19</c:v>
                </c:pt>
              </c:numCache>
            </c:numRef>
          </c:val>
          <c:smooth val="0"/>
          <c:extLst xmlns:c16r2="http://schemas.microsoft.com/office/drawing/2015/06/chart">
            <c:ext xmlns:c16="http://schemas.microsoft.com/office/drawing/2014/chart" uri="{C3380CC4-5D6E-409C-BE32-E72D297353CC}">
              <c16:uniqueId val="{00000001-6904-4005-BCE0-0C3E345BF834}"/>
            </c:ext>
          </c:extLst>
        </c:ser>
        <c:dLbls>
          <c:showLegendKey val="0"/>
          <c:showVal val="0"/>
          <c:showCatName val="0"/>
          <c:showSerName val="0"/>
          <c:showPercent val="0"/>
          <c:showBubbleSize val="0"/>
        </c:dLbls>
        <c:marker val="1"/>
        <c:smooth val="0"/>
        <c:axId val="-1167919248"/>
        <c:axId val="-1167910544"/>
      </c:lineChart>
      <c:dateAx>
        <c:axId val="-1167919248"/>
        <c:scaling>
          <c:orientation val="minMax"/>
        </c:scaling>
        <c:delete val="1"/>
        <c:axPos val="b"/>
        <c:numFmt formatCode="&quot;H&quot;yy" sourceLinked="1"/>
        <c:majorTickMark val="none"/>
        <c:minorTickMark val="none"/>
        <c:tickLblPos val="none"/>
        <c:crossAx val="-1167910544"/>
        <c:crosses val="autoZero"/>
        <c:auto val="1"/>
        <c:lblOffset val="100"/>
        <c:baseTimeUnit val="years"/>
      </c:dateAx>
      <c:valAx>
        <c:axId val="-116791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7B0-4C9A-B43D-068D4729FD77}"/>
            </c:ext>
          </c:extLst>
        </c:ser>
        <c:dLbls>
          <c:showLegendKey val="0"/>
          <c:showVal val="0"/>
          <c:showCatName val="0"/>
          <c:showSerName val="0"/>
          <c:showPercent val="0"/>
          <c:showBubbleSize val="0"/>
        </c:dLbls>
        <c:gapWidth val="150"/>
        <c:axId val="-1167907824"/>
        <c:axId val="-11679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7B0-4C9A-B43D-068D4729FD77}"/>
            </c:ext>
          </c:extLst>
        </c:ser>
        <c:dLbls>
          <c:showLegendKey val="0"/>
          <c:showVal val="0"/>
          <c:showCatName val="0"/>
          <c:showSerName val="0"/>
          <c:showPercent val="0"/>
          <c:showBubbleSize val="0"/>
        </c:dLbls>
        <c:marker val="1"/>
        <c:smooth val="0"/>
        <c:axId val="-1167907824"/>
        <c:axId val="-1167918160"/>
      </c:lineChart>
      <c:dateAx>
        <c:axId val="-1167907824"/>
        <c:scaling>
          <c:orientation val="minMax"/>
        </c:scaling>
        <c:delete val="1"/>
        <c:axPos val="b"/>
        <c:numFmt formatCode="&quot;H&quot;yy" sourceLinked="1"/>
        <c:majorTickMark val="none"/>
        <c:minorTickMark val="none"/>
        <c:tickLblPos val="none"/>
        <c:crossAx val="-1167918160"/>
        <c:crosses val="autoZero"/>
        <c:auto val="1"/>
        <c:lblOffset val="100"/>
        <c:baseTimeUnit val="years"/>
      </c:dateAx>
      <c:valAx>
        <c:axId val="-11679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42.84</c:v>
                </c:pt>
                <c:pt idx="3">
                  <c:v>72.47</c:v>
                </c:pt>
                <c:pt idx="4" formatCode="#,##0.00;&quot;△&quot;#,##0.00">
                  <c:v>0</c:v>
                </c:pt>
              </c:numCache>
            </c:numRef>
          </c:val>
          <c:extLst xmlns:c16r2="http://schemas.microsoft.com/office/drawing/2015/06/chart">
            <c:ext xmlns:c16="http://schemas.microsoft.com/office/drawing/2014/chart" uri="{C3380CC4-5D6E-409C-BE32-E72D297353CC}">
              <c16:uniqueId val="{00000000-43C7-469E-B126-50053CACDE74}"/>
            </c:ext>
          </c:extLst>
        </c:ser>
        <c:dLbls>
          <c:showLegendKey val="0"/>
          <c:showVal val="0"/>
          <c:showCatName val="0"/>
          <c:showSerName val="0"/>
          <c:showPercent val="0"/>
          <c:showBubbleSize val="0"/>
        </c:dLbls>
        <c:gapWidth val="150"/>
        <c:axId val="-1167906736"/>
        <c:axId val="-116790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224.04</c:v>
                </c:pt>
                <c:pt idx="3">
                  <c:v>227.4</c:v>
                </c:pt>
                <c:pt idx="4">
                  <c:v>127.98</c:v>
                </c:pt>
              </c:numCache>
            </c:numRef>
          </c:val>
          <c:smooth val="0"/>
          <c:extLst xmlns:c16r2="http://schemas.microsoft.com/office/drawing/2015/06/chart">
            <c:ext xmlns:c16="http://schemas.microsoft.com/office/drawing/2014/chart" uri="{C3380CC4-5D6E-409C-BE32-E72D297353CC}">
              <c16:uniqueId val="{00000001-43C7-469E-B126-50053CACDE74}"/>
            </c:ext>
          </c:extLst>
        </c:ser>
        <c:dLbls>
          <c:showLegendKey val="0"/>
          <c:showVal val="0"/>
          <c:showCatName val="0"/>
          <c:showSerName val="0"/>
          <c:showPercent val="0"/>
          <c:showBubbleSize val="0"/>
        </c:dLbls>
        <c:marker val="1"/>
        <c:smooth val="0"/>
        <c:axId val="-1167906736"/>
        <c:axId val="-1167904560"/>
      </c:lineChart>
      <c:dateAx>
        <c:axId val="-1167906736"/>
        <c:scaling>
          <c:orientation val="minMax"/>
        </c:scaling>
        <c:delete val="1"/>
        <c:axPos val="b"/>
        <c:numFmt formatCode="&quot;H&quot;yy" sourceLinked="1"/>
        <c:majorTickMark val="none"/>
        <c:minorTickMark val="none"/>
        <c:tickLblPos val="none"/>
        <c:crossAx val="-1167904560"/>
        <c:crosses val="autoZero"/>
        <c:auto val="1"/>
        <c:lblOffset val="100"/>
        <c:baseTimeUnit val="years"/>
      </c:dateAx>
      <c:valAx>
        <c:axId val="-116790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0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18.760000000000002</c:v>
                </c:pt>
                <c:pt idx="3">
                  <c:v>27.19</c:v>
                </c:pt>
                <c:pt idx="4">
                  <c:v>66.849999999999994</c:v>
                </c:pt>
              </c:numCache>
            </c:numRef>
          </c:val>
          <c:extLst xmlns:c16r2="http://schemas.microsoft.com/office/drawing/2015/06/chart">
            <c:ext xmlns:c16="http://schemas.microsoft.com/office/drawing/2014/chart" uri="{C3380CC4-5D6E-409C-BE32-E72D297353CC}">
              <c16:uniqueId val="{00000000-EBA5-4B0D-8802-8C7DFD41A4CE}"/>
            </c:ext>
          </c:extLst>
        </c:ser>
        <c:dLbls>
          <c:showLegendKey val="0"/>
          <c:showVal val="0"/>
          <c:showCatName val="0"/>
          <c:showSerName val="0"/>
          <c:showPercent val="0"/>
          <c:showBubbleSize val="0"/>
        </c:dLbls>
        <c:gapWidth val="150"/>
        <c:axId val="-1167912176"/>
        <c:axId val="-116790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29.91</c:v>
                </c:pt>
                <c:pt idx="3">
                  <c:v>29.54</c:v>
                </c:pt>
                <c:pt idx="4">
                  <c:v>44.14</c:v>
                </c:pt>
              </c:numCache>
            </c:numRef>
          </c:val>
          <c:smooth val="0"/>
          <c:extLst xmlns:c16r2="http://schemas.microsoft.com/office/drawing/2015/06/chart">
            <c:ext xmlns:c16="http://schemas.microsoft.com/office/drawing/2014/chart" uri="{C3380CC4-5D6E-409C-BE32-E72D297353CC}">
              <c16:uniqueId val="{00000001-EBA5-4B0D-8802-8C7DFD41A4CE}"/>
            </c:ext>
          </c:extLst>
        </c:ser>
        <c:dLbls>
          <c:showLegendKey val="0"/>
          <c:showVal val="0"/>
          <c:showCatName val="0"/>
          <c:showSerName val="0"/>
          <c:showPercent val="0"/>
          <c:showBubbleSize val="0"/>
        </c:dLbls>
        <c:marker val="1"/>
        <c:smooth val="0"/>
        <c:axId val="-1167912176"/>
        <c:axId val="-1167906192"/>
      </c:lineChart>
      <c:dateAx>
        <c:axId val="-1167912176"/>
        <c:scaling>
          <c:orientation val="minMax"/>
        </c:scaling>
        <c:delete val="1"/>
        <c:axPos val="b"/>
        <c:numFmt formatCode="&quot;H&quot;yy" sourceLinked="1"/>
        <c:majorTickMark val="none"/>
        <c:minorTickMark val="none"/>
        <c:tickLblPos val="none"/>
        <c:crossAx val="-1167906192"/>
        <c:crosses val="autoZero"/>
        <c:auto val="1"/>
        <c:lblOffset val="100"/>
        <c:baseTimeUnit val="years"/>
      </c:dateAx>
      <c:valAx>
        <c:axId val="-116790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594.9</c:v>
                </c:pt>
                <c:pt idx="3">
                  <c:v>724.72</c:v>
                </c:pt>
                <c:pt idx="4">
                  <c:v>1487.56</c:v>
                </c:pt>
              </c:numCache>
            </c:numRef>
          </c:val>
          <c:extLst xmlns:c16r2="http://schemas.microsoft.com/office/drawing/2015/06/chart">
            <c:ext xmlns:c16="http://schemas.microsoft.com/office/drawing/2014/chart" uri="{C3380CC4-5D6E-409C-BE32-E72D297353CC}">
              <c16:uniqueId val="{00000000-EB63-468B-9318-58266458222B}"/>
            </c:ext>
          </c:extLst>
        </c:ser>
        <c:dLbls>
          <c:showLegendKey val="0"/>
          <c:showVal val="0"/>
          <c:showCatName val="0"/>
          <c:showSerName val="0"/>
          <c:showPercent val="0"/>
          <c:showBubbleSize val="0"/>
        </c:dLbls>
        <c:gapWidth val="150"/>
        <c:axId val="-1167905648"/>
        <c:axId val="-11678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855.8</c:v>
                </c:pt>
                <c:pt idx="3">
                  <c:v>789.46</c:v>
                </c:pt>
                <c:pt idx="4">
                  <c:v>654.71</c:v>
                </c:pt>
              </c:numCache>
            </c:numRef>
          </c:val>
          <c:smooth val="0"/>
          <c:extLst xmlns:c16r2="http://schemas.microsoft.com/office/drawing/2015/06/chart">
            <c:ext xmlns:c16="http://schemas.microsoft.com/office/drawing/2014/chart" uri="{C3380CC4-5D6E-409C-BE32-E72D297353CC}">
              <c16:uniqueId val="{00000001-EB63-468B-9318-58266458222B}"/>
            </c:ext>
          </c:extLst>
        </c:ser>
        <c:dLbls>
          <c:showLegendKey val="0"/>
          <c:showVal val="0"/>
          <c:showCatName val="0"/>
          <c:showSerName val="0"/>
          <c:showPercent val="0"/>
          <c:showBubbleSize val="0"/>
        </c:dLbls>
        <c:marker val="1"/>
        <c:smooth val="0"/>
        <c:axId val="-1167905648"/>
        <c:axId val="-1167898576"/>
      </c:lineChart>
      <c:dateAx>
        <c:axId val="-1167905648"/>
        <c:scaling>
          <c:orientation val="minMax"/>
        </c:scaling>
        <c:delete val="1"/>
        <c:axPos val="b"/>
        <c:numFmt formatCode="&quot;H&quot;yy" sourceLinked="1"/>
        <c:majorTickMark val="none"/>
        <c:minorTickMark val="none"/>
        <c:tickLblPos val="none"/>
        <c:crossAx val="-1167898576"/>
        <c:crosses val="autoZero"/>
        <c:auto val="1"/>
        <c:lblOffset val="100"/>
        <c:baseTimeUnit val="years"/>
      </c:dateAx>
      <c:valAx>
        <c:axId val="-116789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0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45.13</c:v>
                </c:pt>
                <c:pt idx="3">
                  <c:v>50.24</c:v>
                </c:pt>
                <c:pt idx="4">
                  <c:v>36.42</c:v>
                </c:pt>
              </c:numCache>
            </c:numRef>
          </c:val>
          <c:extLst xmlns:c16r2="http://schemas.microsoft.com/office/drawing/2015/06/chart">
            <c:ext xmlns:c16="http://schemas.microsoft.com/office/drawing/2014/chart" uri="{C3380CC4-5D6E-409C-BE32-E72D297353CC}">
              <c16:uniqueId val="{00000000-473D-4CE7-A2D5-B14170D36AB9}"/>
            </c:ext>
          </c:extLst>
        </c:ser>
        <c:dLbls>
          <c:showLegendKey val="0"/>
          <c:showVal val="0"/>
          <c:showCatName val="0"/>
          <c:showSerName val="0"/>
          <c:showPercent val="0"/>
          <c:showBubbleSize val="0"/>
        </c:dLbls>
        <c:gapWidth val="150"/>
        <c:axId val="-1167917072"/>
        <c:axId val="-11678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c:v>
                </c:pt>
                <c:pt idx="3">
                  <c:v>57.77</c:v>
                </c:pt>
                <c:pt idx="4">
                  <c:v>65.37</c:v>
                </c:pt>
              </c:numCache>
            </c:numRef>
          </c:val>
          <c:smooth val="0"/>
          <c:extLst xmlns:c16r2="http://schemas.microsoft.com/office/drawing/2015/06/chart">
            <c:ext xmlns:c16="http://schemas.microsoft.com/office/drawing/2014/chart" uri="{C3380CC4-5D6E-409C-BE32-E72D297353CC}">
              <c16:uniqueId val="{00000001-473D-4CE7-A2D5-B14170D36AB9}"/>
            </c:ext>
          </c:extLst>
        </c:ser>
        <c:dLbls>
          <c:showLegendKey val="0"/>
          <c:showVal val="0"/>
          <c:showCatName val="0"/>
          <c:showSerName val="0"/>
          <c:showPercent val="0"/>
          <c:showBubbleSize val="0"/>
        </c:dLbls>
        <c:marker val="1"/>
        <c:smooth val="0"/>
        <c:axId val="-1167917072"/>
        <c:axId val="-1167888240"/>
      </c:lineChart>
      <c:dateAx>
        <c:axId val="-1167917072"/>
        <c:scaling>
          <c:orientation val="minMax"/>
        </c:scaling>
        <c:delete val="1"/>
        <c:axPos val="b"/>
        <c:numFmt formatCode="&quot;H&quot;yy" sourceLinked="1"/>
        <c:majorTickMark val="none"/>
        <c:minorTickMark val="none"/>
        <c:tickLblPos val="none"/>
        <c:crossAx val="-1167888240"/>
        <c:crosses val="autoZero"/>
        <c:auto val="1"/>
        <c:lblOffset val="100"/>
        <c:baseTimeUnit val="years"/>
      </c:dateAx>
      <c:valAx>
        <c:axId val="-11678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1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307.23</c:v>
                </c:pt>
                <c:pt idx="3">
                  <c:v>276.5</c:v>
                </c:pt>
                <c:pt idx="4">
                  <c:v>386.79</c:v>
                </c:pt>
              </c:numCache>
            </c:numRef>
          </c:val>
          <c:extLst xmlns:c16r2="http://schemas.microsoft.com/office/drawing/2015/06/chart">
            <c:ext xmlns:c16="http://schemas.microsoft.com/office/drawing/2014/chart" uri="{C3380CC4-5D6E-409C-BE32-E72D297353CC}">
              <c16:uniqueId val="{00000000-7531-40D5-A871-F586139B96F8}"/>
            </c:ext>
          </c:extLst>
        </c:ser>
        <c:dLbls>
          <c:showLegendKey val="0"/>
          <c:showVal val="0"/>
          <c:showCatName val="0"/>
          <c:showSerName val="0"/>
          <c:showPercent val="0"/>
          <c:showBubbleSize val="0"/>
        </c:dLbls>
        <c:gapWidth val="150"/>
        <c:axId val="-1167901840"/>
        <c:axId val="-116789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263.76</c:v>
                </c:pt>
                <c:pt idx="3">
                  <c:v>274.35000000000002</c:v>
                </c:pt>
                <c:pt idx="4">
                  <c:v>228.99</c:v>
                </c:pt>
              </c:numCache>
            </c:numRef>
          </c:val>
          <c:smooth val="0"/>
          <c:extLst xmlns:c16r2="http://schemas.microsoft.com/office/drawing/2015/06/chart">
            <c:ext xmlns:c16="http://schemas.microsoft.com/office/drawing/2014/chart" uri="{C3380CC4-5D6E-409C-BE32-E72D297353CC}">
              <c16:uniqueId val="{00000001-7531-40D5-A871-F586139B96F8}"/>
            </c:ext>
          </c:extLst>
        </c:ser>
        <c:dLbls>
          <c:showLegendKey val="0"/>
          <c:showVal val="0"/>
          <c:showCatName val="0"/>
          <c:showSerName val="0"/>
          <c:showPercent val="0"/>
          <c:showBubbleSize val="0"/>
        </c:dLbls>
        <c:marker val="1"/>
        <c:smooth val="0"/>
        <c:axId val="-1167901840"/>
        <c:axId val="-1167895312"/>
      </c:lineChart>
      <c:dateAx>
        <c:axId val="-1167901840"/>
        <c:scaling>
          <c:orientation val="minMax"/>
        </c:scaling>
        <c:delete val="1"/>
        <c:axPos val="b"/>
        <c:numFmt formatCode="&quot;H&quot;yy" sourceLinked="1"/>
        <c:majorTickMark val="none"/>
        <c:minorTickMark val="none"/>
        <c:tickLblPos val="none"/>
        <c:crossAx val="-1167895312"/>
        <c:crosses val="autoZero"/>
        <c:auto val="1"/>
        <c:lblOffset val="100"/>
        <c:baseTimeUnit val="years"/>
      </c:dateAx>
      <c:valAx>
        <c:axId val="-116789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65.040000000000006</c:v>
                </c:pt>
                <c:pt idx="3">
                  <c:v>64.72</c:v>
                </c:pt>
                <c:pt idx="4">
                  <c:v>62.67</c:v>
                </c:pt>
              </c:numCache>
            </c:numRef>
          </c:val>
          <c:extLst xmlns:c16r2="http://schemas.microsoft.com/office/drawing/2015/06/chart">
            <c:ext xmlns:c16="http://schemas.microsoft.com/office/drawing/2014/chart" uri="{C3380CC4-5D6E-409C-BE32-E72D297353CC}">
              <c16:uniqueId val="{00000000-BE29-4E9E-9AEC-E56CB1FAA500}"/>
            </c:ext>
          </c:extLst>
        </c:ser>
        <c:dLbls>
          <c:showLegendKey val="0"/>
          <c:showVal val="0"/>
          <c:showCatName val="0"/>
          <c:showSerName val="0"/>
          <c:showPercent val="0"/>
          <c:showBubbleSize val="0"/>
        </c:dLbls>
        <c:gapWidth val="150"/>
        <c:axId val="-1167918704"/>
        <c:axId val="-116790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51.75</c:v>
                </c:pt>
                <c:pt idx="3">
                  <c:v>50.68</c:v>
                </c:pt>
                <c:pt idx="4">
                  <c:v>54.06</c:v>
                </c:pt>
              </c:numCache>
            </c:numRef>
          </c:val>
          <c:smooth val="0"/>
          <c:extLst xmlns:c16r2="http://schemas.microsoft.com/office/drawing/2015/06/chart">
            <c:ext xmlns:c16="http://schemas.microsoft.com/office/drawing/2014/chart" uri="{C3380CC4-5D6E-409C-BE32-E72D297353CC}">
              <c16:uniqueId val="{00000001-BE29-4E9E-9AEC-E56CB1FAA500}"/>
            </c:ext>
          </c:extLst>
        </c:ser>
        <c:dLbls>
          <c:showLegendKey val="0"/>
          <c:showVal val="0"/>
          <c:showCatName val="0"/>
          <c:showSerName val="0"/>
          <c:showPercent val="0"/>
          <c:showBubbleSize val="0"/>
        </c:dLbls>
        <c:marker val="1"/>
        <c:smooth val="0"/>
        <c:axId val="-1167918704"/>
        <c:axId val="-1167903472"/>
      </c:lineChart>
      <c:dateAx>
        <c:axId val="-1167918704"/>
        <c:scaling>
          <c:orientation val="minMax"/>
        </c:scaling>
        <c:delete val="1"/>
        <c:axPos val="b"/>
        <c:numFmt formatCode="&quot;H&quot;yy" sourceLinked="1"/>
        <c:majorTickMark val="none"/>
        <c:minorTickMark val="none"/>
        <c:tickLblPos val="none"/>
        <c:crossAx val="-1167903472"/>
        <c:crosses val="autoZero"/>
        <c:auto val="1"/>
        <c:lblOffset val="100"/>
        <c:baseTimeUnit val="years"/>
      </c:dateAx>
      <c:valAx>
        <c:axId val="-116790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98.97</c:v>
                </c:pt>
                <c:pt idx="3">
                  <c:v>98.59</c:v>
                </c:pt>
                <c:pt idx="4">
                  <c:v>98.98</c:v>
                </c:pt>
              </c:numCache>
            </c:numRef>
          </c:val>
          <c:extLst xmlns:c16r2="http://schemas.microsoft.com/office/drawing/2015/06/chart">
            <c:ext xmlns:c16="http://schemas.microsoft.com/office/drawing/2014/chart" uri="{C3380CC4-5D6E-409C-BE32-E72D297353CC}">
              <c16:uniqueId val="{00000000-0428-48A1-AC83-ECB98E40C3CF}"/>
            </c:ext>
          </c:extLst>
        </c:ser>
        <c:dLbls>
          <c:showLegendKey val="0"/>
          <c:showVal val="0"/>
          <c:showCatName val="0"/>
          <c:showSerName val="0"/>
          <c:showPercent val="0"/>
          <c:showBubbleSize val="0"/>
        </c:dLbls>
        <c:gapWidth val="150"/>
        <c:axId val="-1167893680"/>
        <c:axId val="-116790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84.84</c:v>
                </c:pt>
                <c:pt idx="3">
                  <c:v>84.86</c:v>
                </c:pt>
                <c:pt idx="4">
                  <c:v>90.11</c:v>
                </c:pt>
              </c:numCache>
            </c:numRef>
          </c:val>
          <c:smooth val="0"/>
          <c:extLst xmlns:c16r2="http://schemas.microsoft.com/office/drawing/2015/06/chart">
            <c:ext xmlns:c16="http://schemas.microsoft.com/office/drawing/2014/chart" uri="{C3380CC4-5D6E-409C-BE32-E72D297353CC}">
              <c16:uniqueId val="{00000001-0428-48A1-AC83-ECB98E40C3CF}"/>
            </c:ext>
          </c:extLst>
        </c:ser>
        <c:dLbls>
          <c:showLegendKey val="0"/>
          <c:showVal val="0"/>
          <c:showCatName val="0"/>
          <c:showSerName val="0"/>
          <c:showPercent val="0"/>
          <c:showBubbleSize val="0"/>
        </c:dLbls>
        <c:marker val="1"/>
        <c:smooth val="0"/>
        <c:axId val="-1167893680"/>
        <c:axId val="-1167902928"/>
      </c:lineChart>
      <c:dateAx>
        <c:axId val="-1167893680"/>
        <c:scaling>
          <c:orientation val="minMax"/>
        </c:scaling>
        <c:delete val="1"/>
        <c:axPos val="b"/>
        <c:numFmt formatCode="&quot;H&quot;yy" sourceLinked="1"/>
        <c:majorTickMark val="none"/>
        <c:minorTickMark val="none"/>
        <c:tickLblPos val="none"/>
        <c:crossAx val="-1167902928"/>
        <c:crosses val="autoZero"/>
        <c:auto val="1"/>
        <c:lblOffset val="100"/>
        <c:baseTimeUnit val="years"/>
      </c:dateAx>
      <c:valAx>
        <c:axId val="-116790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8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野洲市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51336</v>
      </c>
      <c r="AM8" s="69"/>
      <c r="AN8" s="69"/>
      <c r="AO8" s="69"/>
      <c r="AP8" s="69"/>
      <c r="AQ8" s="69"/>
      <c r="AR8" s="69"/>
      <c r="AS8" s="69"/>
      <c r="AT8" s="68">
        <f>データ!T6</f>
        <v>80.14</v>
      </c>
      <c r="AU8" s="68"/>
      <c r="AV8" s="68"/>
      <c r="AW8" s="68"/>
      <c r="AX8" s="68"/>
      <c r="AY8" s="68"/>
      <c r="AZ8" s="68"/>
      <c r="BA8" s="68"/>
      <c r="BB8" s="68">
        <f>データ!U6</f>
        <v>640.58000000000004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80.44</v>
      </c>
      <c r="J10" s="68"/>
      <c r="K10" s="68"/>
      <c r="L10" s="68"/>
      <c r="M10" s="68"/>
      <c r="N10" s="68"/>
      <c r="O10" s="68"/>
      <c r="P10" s="68">
        <f>データ!P6</f>
        <v>1.73</v>
      </c>
      <c r="Q10" s="68"/>
      <c r="R10" s="68"/>
      <c r="S10" s="68"/>
      <c r="T10" s="68"/>
      <c r="U10" s="68"/>
      <c r="V10" s="68"/>
      <c r="W10" s="68">
        <f>データ!Q6</f>
        <v>90.74</v>
      </c>
      <c r="X10" s="68"/>
      <c r="Y10" s="68"/>
      <c r="Z10" s="68"/>
      <c r="AA10" s="68"/>
      <c r="AB10" s="68"/>
      <c r="AC10" s="68"/>
      <c r="AD10" s="69">
        <f>データ!R6</f>
        <v>2920</v>
      </c>
      <c r="AE10" s="69"/>
      <c r="AF10" s="69"/>
      <c r="AG10" s="69"/>
      <c r="AH10" s="69"/>
      <c r="AI10" s="69"/>
      <c r="AJ10" s="69"/>
      <c r="AK10" s="2"/>
      <c r="AL10" s="69">
        <f>データ!V6</f>
        <v>884</v>
      </c>
      <c r="AM10" s="69"/>
      <c r="AN10" s="69"/>
      <c r="AO10" s="69"/>
      <c r="AP10" s="69"/>
      <c r="AQ10" s="69"/>
      <c r="AR10" s="69"/>
      <c r="AS10" s="69"/>
      <c r="AT10" s="68">
        <f>データ!W6</f>
        <v>0.26</v>
      </c>
      <c r="AU10" s="68"/>
      <c r="AV10" s="68"/>
      <c r="AW10" s="68"/>
      <c r="AX10" s="68"/>
      <c r="AY10" s="68"/>
      <c r="AZ10" s="68"/>
      <c r="BA10" s="68"/>
      <c r="BB10" s="68">
        <f>データ!X6</f>
        <v>3400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Lx6wpmhS+nCfjv+TRSA6YkbpImYX53LkC8pKMzQQrFkPoVjbt00JA946W9FyXgGtDhB02NHCFPfXpxoLL+n1nQ==" saltValue="kCi2vug9I++vg8IDhkN2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252107</v>
      </c>
      <c r="D6" s="33">
        <f t="shared" si="3"/>
        <v>46</v>
      </c>
      <c r="E6" s="33">
        <f t="shared" si="3"/>
        <v>17</v>
      </c>
      <c r="F6" s="33">
        <f t="shared" si="3"/>
        <v>5</v>
      </c>
      <c r="G6" s="33">
        <f t="shared" si="3"/>
        <v>0</v>
      </c>
      <c r="H6" s="33" t="str">
        <f t="shared" si="3"/>
        <v>滋賀県　野洲市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80.44</v>
      </c>
      <c r="P6" s="34">
        <f t="shared" si="3"/>
        <v>1.73</v>
      </c>
      <c r="Q6" s="34">
        <f t="shared" si="3"/>
        <v>90.74</v>
      </c>
      <c r="R6" s="34">
        <f t="shared" si="3"/>
        <v>2920</v>
      </c>
      <c r="S6" s="34">
        <f t="shared" si="3"/>
        <v>51336</v>
      </c>
      <c r="T6" s="34">
        <f t="shared" si="3"/>
        <v>80.14</v>
      </c>
      <c r="U6" s="34">
        <f t="shared" si="3"/>
        <v>640.58000000000004</v>
      </c>
      <c r="V6" s="34">
        <f t="shared" si="3"/>
        <v>884</v>
      </c>
      <c r="W6" s="34">
        <f t="shared" si="3"/>
        <v>0.26</v>
      </c>
      <c r="X6" s="34">
        <f t="shared" si="3"/>
        <v>3400</v>
      </c>
      <c r="Y6" s="35" t="str">
        <f>IF(Y7="",NA(),Y7)</f>
        <v>-</v>
      </c>
      <c r="Z6" s="35" t="str">
        <f t="shared" ref="Z6:AH6" si="4">IF(Z7="",NA(),Z7)</f>
        <v>-</v>
      </c>
      <c r="AA6" s="35">
        <f t="shared" si="4"/>
        <v>89.13</v>
      </c>
      <c r="AB6" s="35">
        <f t="shared" si="4"/>
        <v>110.84</v>
      </c>
      <c r="AC6" s="35">
        <f t="shared" si="4"/>
        <v>187.95</v>
      </c>
      <c r="AD6" s="35" t="str">
        <f t="shared" si="4"/>
        <v>-</v>
      </c>
      <c r="AE6" s="35" t="str">
        <f t="shared" si="4"/>
        <v>-</v>
      </c>
      <c r="AF6" s="35">
        <f t="shared" si="4"/>
        <v>100.95</v>
      </c>
      <c r="AG6" s="35">
        <f t="shared" si="4"/>
        <v>101.77</v>
      </c>
      <c r="AH6" s="35">
        <f t="shared" si="4"/>
        <v>101.91</v>
      </c>
      <c r="AI6" s="34" t="str">
        <f>IF(AI7="","",IF(AI7="-","【-】","【"&amp;SUBSTITUTE(TEXT(AI7,"#,##0.00"),"-","△")&amp;"】"))</f>
        <v>【102.97】</v>
      </c>
      <c r="AJ6" s="35" t="str">
        <f>IF(AJ7="",NA(),AJ7)</f>
        <v>-</v>
      </c>
      <c r="AK6" s="35" t="str">
        <f t="shared" ref="AK6:AS6" si="5">IF(AK7="",NA(),AK7)</f>
        <v>-</v>
      </c>
      <c r="AL6" s="35">
        <f t="shared" si="5"/>
        <v>42.84</v>
      </c>
      <c r="AM6" s="35">
        <f t="shared" si="5"/>
        <v>72.47</v>
      </c>
      <c r="AN6" s="34">
        <f t="shared" si="5"/>
        <v>0</v>
      </c>
      <c r="AO6" s="35" t="str">
        <f t="shared" si="5"/>
        <v>-</v>
      </c>
      <c r="AP6" s="35" t="str">
        <f t="shared" si="5"/>
        <v>-</v>
      </c>
      <c r="AQ6" s="35">
        <f t="shared" si="5"/>
        <v>224.04</v>
      </c>
      <c r="AR6" s="35">
        <f t="shared" si="5"/>
        <v>227.4</v>
      </c>
      <c r="AS6" s="35">
        <f t="shared" si="5"/>
        <v>127.98</v>
      </c>
      <c r="AT6" s="34" t="str">
        <f>IF(AT7="","",IF(AT7="-","【-】","【"&amp;SUBSTITUTE(TEXT(AT7,"#,##0.00"),"-","△")&amp;"】"))</f>
        <v>【165.48】</v>
      </c>
      <c r="AU6" s="35" t="str">
        <f>IF(AU7="",NA(),AU7)</f>
        <v>-</v>
      </c>
      <c r="AV6" s="35" t="str">
        <f t="shared" ref="AV6:BD6" si="6">IF(AV7="",NA(),AV7)</f>
        <v>-</v>
      </c>
      <c r="AW6" s="35">
        <f t="shared" si="6"/>
        <v>18.760000000000002</v>
      </c>
      <c r="AX6" s="35">
        <f t="shared" si="6"/>
        <v>27.19</v>
      </c>
      <c r="AY6" s="35">
        <f t="shared" si="6"/>
        <v>66.849999999999994</v>
      </c>
      <c r="AZ6" s="35" t="str">
        <f t="shared" si="6"/>
        <v>-</v>
      </c>
      <c r="BA6" s="35" t="str">
        <f t="shared" si="6"/>
        <v>-</v>
      </c>
      <c r="BB6" s="35">
        <f t="shared" si="6"/>
        <v>29.91</v>
      </c>
      <c r="BC6" s="35">
        <f t="shared" si="6"/>
        <v>29.54</v>
      </c>
      <c r="BD6" s="35">
        <f t="shared" si="6"/>
        <v>44.14</v>
      </c>
      <c r="BE6" s="34" t="str">
        <f>IF(BE7="","",IF(BE7="-","【-】","【"&amp;SUBSTITUTE(TEXT(BE7,"#,##0.00"),"-","△")&amp;"】"))</f>
        <v>【33.84】</v>
      </c>
      <c r="BF6" s="35" t="str">
        <f>IF(BF7="",NA(),BF7)</f>
        <v>-</v>
      </c>
      <c r="BG6" s="35" t="str">
        <f t="shared" ref="BG6:BO6" si="7">IF(BG7="",NA(),BG7)</f>
        <v>-</v>
      </c>
      <c r="BH6" s="35">
        <f t="shared" si="7"/>
        <v>594.9</v>
      </c>
      <c r="BI6" s="35">
        <f t="shared" si="7"/>
        <v>724.72</v>
      </c>
      <c r="BJ6" s="35">
        <f t="shared" si="7"/>
        <v>1487.56</v>
      </c>
      <c r="BK6" s="35" t="str">
        <f t="shared" si="7"/>
        <v>-</v>
      </c>
      <c r="BL6" s="35" t="str">
        <f t="shared" si="7"/>
        <v>-</v>
      </c>
      <c r="BM6" s="35">
        <f t="shared" si="7"/>
        <v>855.8</v>
      </c>
      <c r="BN6" s="35">
        <f t="shared" si="7"/>
        <v>789.46</v>
      </c>
      <c r="BO6" s="35">
        <f t="shared" si="7"/>
        <v>654.71</v>
      </c>
      <c r="BP6" s="34" t="str">
        <f>IF(BP7="","",IF(BP7="-","【-】","【"&amp;SUBSTITUTE(TEXT(BP7,"#,##0.00"),"-","△")&amp;"】"))</f>
        <v>【765.47】</v>
      </c>
      <c r="BQ6" s="35" t="str">
        <f>IF(BQ7="",NA(),BQ7)</f>
        <v>-</v>
      </c>
      <c r="BR6" s="35" t="str">
        <f t="shared" ref="BR6:BZ6" si="8">IF(BR7="",NA(),BR7)</f>
        <v>-</v>
      </c>
      <c r="BS6" s="35">
        <f t="shared" si="8"/>
        <v>45.13</v>
      </c>
      <c r="BT6" s="35">
        <f t="shared" si="8"/>
        <v>50.24</v>
      </c>
      <c r="BU6" s="35">
        <f t="shared" si="8"/>
        <v>36.42</v>
      </c>
      <c r="BV6" s="35" t="str">
        <f t="shared" si="8"/>
        <v>-</v>
      </c>
      <c r="BW6" s="35" t="str">
        <f t="shared" si="8"/>
        <v>-</v>
      </c>
      <c r="BX6" s="35">
        <f t="shared" si="8"/>
        <v>59.8</v>
      </c>
      <c r="BY6" s="35">
        <f t="shared" si="8"/>
        <v>57.77</v>
      </c>
      <c r="BZ6" s="35">
        <f t="shared" si="8"/>
        <v>65.37</v>
      </c>
      <c r="CA6" s="34" t="str">
        <f>IF(CA7="","",IF(CA7="-","【-】","【"&amp;SUBSTITUTE(TEXT(CA7,"#,##0.00"),"-","△")&amp;"】"))</f>
        <v>【59.59】</v>
      </c>
      <c r="CB6" s="35" t="str">
        <f>IF(CB7="",NA(),CB7)</f>
        <v>-</v>
      </c>
      <c r="CC6" s="35" t="str">
        <f t="shared" ref="CC6:CK6" si="9">IF(CC7="",NA(),CC7)</f>
        <v>-</v>
      </c>
      <c r="CD6" s="35">
        <f t="shared" si="9"/>
        <v>307.23</v>
      </c>
      <c r="CE6" s="35">
        <f t="shared" si="9"/>
        <v>276.5</v>
      </c>
      <c r="CF6" s="35">
        <f t="shared" si="9"/>
        <v>386.79</v>
      </c>
      <c r="CG6" s="35" t="str">
        <f t="shared" si="9"/>
        <v>-</v>
      </c>
      <c r="CH6" s="35" t="str">
        <f t="shared" si="9"/>
        <v>-</v>
      </c>
      <c r="CI6" s="35">
        <f t="shared" si="9"/>
        <v>263.76</v>
      </c>
      <c r="CJ6" s="35">
        <f t="shared" si="9"/>
        <v>274.35000000000002</v>
      </c>
      <c r="CK6" s="35">
        <f t="shared" si="9"/>
        <v>228.99</v>
      </c>
      <c r="CL6" s="34" t="str">
        <f>IF(CL7="","",IF(CL7="-","【-】","【"&amp;SUBSTITUTE(TEXT(CL7,"#,##0.00"),"-","△")&amp;"】"))</f>
        <v>【257.86】</v>
      </c>
      <c r="CM6" s="35" t="str">
        <f>IF(CM7="",NA(),CM7)</f>
        <v>-</v>
      </c>
      <c r="CN6" s="35" t="str">
        <f t="shared" ref="CN6:CV6" si="10">IF(CN7="",NA(),CN7)</f>
        <v>-</v>
      </c>
      <c r="CO6" s="35">
        <f t="shared" si="10"/>
        <v>65.040000000000006</v>
      </c>
      <c r="CP6" s="35">
        <f t="shared" si="10"/>
        <v>64.72</v>
      </c>
      <c r="CQ6" s="35">
        <f t="shared" si="10"/>
        <v>62.67</v>
      </c>
      <c r="CR6" s="35" t="str">
        <f t="shared" si="10"/>
        <v>-</v>
      </c>
      <c r="CS6" s="35" t="str">
        <f t="shared" si="10"/>
        <v>-</v>
      </c>
      <c r="CT6" s="35">
        <f t="shared" si="10"/>
        <v>51.75</v>
      </c>
      <c r="CU6" s="35">
        <f t="shared" si="10"/>
        <v>50.68</v>
      </c>
      <c r="CV6" s="35">
        <f t="shared" si="10"/>
        <v>54.06</v>
      </c>
      <c r="CW6" s="34" t="str">
        <f>IF(CW7="","",IF(CW7="-","【-】","【"&amp;SUBSTITUTE(TEXT(CW7,"#,##0.00"),"-","△")&amp;"】"))</f>
        <v>【51.30】</v>
      </c>
      <c r="CX6" s="35" t="str">
        <f>IF(CX7="",NA(),CX7)</f>
        <v>-</v>
      </c>
      <c r="CY6" s="35" t="str">
        <f t="shared" ref="CY6:DG6" si="11">IF(CY7="",NA(),CY7)</f>
        <v>-</v>
      </c>
      <c r="CZ6" s="35">
        <f t="shared" si="11"/>
        <v>98.97</v>
      </c>
      <c r="DA6" s="35">
        <f t="shared" si="11"/>
        <v>98.59</v>
      </c>
      <c r="DB6" s="35">
        <f t="shared" si="11"/>
        <v>98.98</v>
      </c>
      <c r="DC6" s="35" t="str">
        <f t="shared" si="11"/>
        <v>-</v>
      </c>
      <c r="DD6" s="35" t="str">
        <f t="shared" si="11"/>
        <v>-</v>
      </c>
      <c r="DE6" s="35">
        <f t="shared" si="11"/>
        <v>84.84</v>
      </c>
      <c r="DF6" s="35">
        <f t="shared" si="11"/>
        <v>84.86</v>
      </c>
      <c r="DG6" s="35">
        <f t="shared" si="11"/>
        <v>90.11</v>
      </c>
      <c r="DH6" s="34" t="str">
        <f>IF(DH7="","",IF(DH7="-","【-】","【"&amp;SUBSTITUTE(TEXT(DH7,"#,##0.00"),"-","△")&amp;"】"))</f>
        <v>【86.22】</v>
      </c>
      <c r="DI6" s="35" t="str">
        <f>IF(DI7="",NA(),DI7)</f>
        <v>-</v>
      </c>
      <c r="DJ6" s="35" t="str">
        <f t="shared" ref="DJ6:DR6" si="12">IF(DJ7="",NA(),DJ7)</f>
        <v>-</v>
      </c>
      <c r="DK6" s="35">
        <f t="shared" si="12"/>
        <v>6.23</v>
      </c>
      <c r="DL6" s="35">
        <f t="shared" si="12"/>
        <v>9.9</v>
      </c>
      <c r="DM6" s="35">
        <f t="shared" si="12"/>
        <v>13.12</v>
      </c>
      <c r="DN6" s="35" t="str">
        <f t="shared" si="12"/>
        <v>-</v>
      </c>
      <c r="DO6" s="35" t="str">
        <f t="shared" si="12"/>
        <v>-</v>
      </c>
      <c r="DP6" s="35">
        <f t="shared" si="12"/>
        <v>24.87</v>
      </c>
      <c r="DQ6" s="35">
        <f t="shared" si="12"/>
        <v>24.13</v>
      </c>
      <c r="DR6" s="35">
        <f t="shared" si="12"/>
        <v>28.19</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0.01</v>
      </c>
      <c r="EN6" s="35">
        <f t="shared" si="14"/>
        <v>0.02</v>
      </c>
      <c r="EO6" s="34" t="str">
        <f>IF(EO7="","",IF(EO7="-","【-】","【"&amp;SUBSTITUTE(TEXT(EO7,"#,##0.00"),"-","△")&amp;"】"))</f>
        <v>【0.02】</v>
      </c>
    </row>
    <row r="7" spans="1:148" s="36" customFormat="1" x14ac:dyDescent="0.15">
      <c r="A7" s="28"/>
      <c r="B7" s="37">
        <v>2019</v>
      </c>
      <c r="C7" s="37">
        <v>252107</v>
      </c>
      <c r="D7" s="37">
        <v>46</v>
      </c>
      <c r="E7" s="37">
        <v>17</v>
      </c>
      <c r="F7" s="37">
        <v>5</v>
      </c>
      <c r="G7" s="37">
        <v>0</v>
      </c>
      <c r="H7" s="37" t="s">
        <v>96</v>
      </c>
      <c r="I7" s="37" t="s">
        <v>97</v>
      </c>
      <c r="J7" s="37" t="s">
        <v>98</v>
      </c>
      <c r="K7" s="37" t="s">
        <v>99</v>
      </c>
      <c r="L7" s="37" t="s">
        <v>100</v>
      </c>
      <c r="M7" s="37" t="s">
        <v>101</v>
      </c>
      <c r="N7" s="38" t="s">
        <v>102</v>
      </c>
      <c r="O7" s="38">
        <v>80.44</v>
      </c>
      <c r="P7" s="38">
        <v>1.73</v>
      </c>
      <c r="Q7" s="38">
        <v>90.74</v>
      </c>
      <c r="R7" s="38">
        <v>2920</v>
      </c>
      <c r="S7" s="38">
        <v>51336</v>
      </c>
      <c r="T7" s="38">
        <v>80.14</v>
      </c>
      <c r="U7" s="38">
        <v>640.58000000000004</v>
      </c>
      <c r="V7" s="38">
        <v>884</v>
      </c>
      <c r="W7" s="38">
        <v>0.26</v>
      </c>
      <c r="X7" s="38">
        <v>3400</v>
      </c>
      <c r="Y7" s="38" t="s">
        <v>102</v>
      </c>
      <c r="Z7" s="38" t="s">
        <v>102</v>
      </c>
      <c r="AA7" s="38">
        <v>89.13</v>
      </c>
      <c r="AB7" s="38">
        <v>110.84</v>
      </c>
      <c r="AC7" s="38">
        <v>187.95</v>
      </c>
      <c r="AD7" s="38" t="s">
        <v>102</v>
      </c>
      <c r="AE7" s="38" t="s">
        <v>102</v>
      </c>
      <c r="AF7" s="38">
        <v>100.95</v>
      </c>
      <c r="AG7" s="38">
        <v>101.77</v>
      </c>
      <c r="AH7" s="38">
        <v>101.91</v>
      </c>
      <c r="AI7" s="38">
        <v>102.97</v>
      </c>
      <c r="AJ7" s="38" t="s">
        <v>102</v>
      </c>
      <c r="AK7" s="38" t="s">
        <v>102</v>
      </c>
      <c r="AL7" s="38">
        <v>42.84</v>
      </c>
      <c r="AM7" s="38">
        <v>72.47</v>
      </c>
      <c r="AN7" s="38">
        <v>0</v>
      </c>
      <c r="AO7" s="38" t="s">
        <v>102</v>
      </c>
      <c r="AP7" s="38" t="s">
        <v>102</v>
      </c>
      <c r="AQ7" s="38">
        <v>224.04</v>
      </c>
      <c r="AR7" s="38">
        <v>227.4</v>
      </c>
      <c r="AS7" s="38">
        <v>127.98</v>
      </c>
      <c r="AT7" s="38">
        <v>165.48</v>
      </c>
      <c r="AU7" s="38" t="s">
        <v>102</v>
      </c>
      <c r="AV7" s="38" t="s">
        <v>102</v>
      </c>
      <c r="AW7" s="38">
        <v>18.760000000000002</v>
      </c>
      <c r="AX7" s="38">
        <v>27.19</v>
      </c>
      <c r="AY7" s="38">
        <v>66.849999999999994</v>
      </c>
      <c r="AZ7" s="38" t="s">
        <v>102</v>
      </c>
      <c r="BA7" s="38" t="s">
        <v>102</v>
      </c>
      <c r="BB7" s="38">
        <v>29.91</v>
      </c>
      <c r="BC7" s="38">
        <v>29.54</v>
      </c>
      <c r="BD7" s="38">
        <v>44.14</v>
      </c>
      <c r="BE7" s="38">
        <v>33.840000000000003</v>
      </c>
      <c r="BF7" s="38" t="s">
        <v>102</v>
      </c>
      <c r="BG7" s="38" t="s">
        <v>102</v>
      </c>
      <c r="BH7" s="38">
        <v>594.9</v>
      </c>
      <c r="BI7" s="38">
        <v>724.72</v>
      </c>
      <c r="BJ7" s="38">
        <v>1487.56</v>
      </c>
      <c r="BK7" s="38" t="s">
        <v>102</v>
      </c>
      <c r="BL7" s="38" t="s">
        <v>102</v>
      </c>
      <c r="BM7" s="38">
        <v>855.8</v>
      </c>
      <c r="BN7" s="38">
        <v>789.46</v>
      </c>
      <c r="BO7" s="38">
        <v>654.71</v>
      </c>
      <c r="BP7" s="38">
        <v>765.47</v>
      </c>
      <c r="BQ7" s="38" t="s">
        <v>102</v>
      </c>
      <c r="BR7" s="38" t="s">
        <v>102</v>
      </c>
      <c r="BS7" s="38">
        <v>45.13</v>
      </c>
      <c r="BT7" s="38">
        <v>50.24</v>
      </c>
      <c r="BU7" s="38">
        <v>36.42</v>
      </c>
      <c r="BV7" s="38" t="s">
        <v>102</v>
      </c>
      <c r="BW7" s="38" t="s">
        <v>102</v>
      </c>
      <c r="BX7" s="38">
        <v>59.8</v>
      </c>
      <c r="BY7" s="38">
        <v>57.77</v>
      </c>
      <c r="BZ7" s="38">
        <v>65.37</v>
      </c>
      <c r="CA7" s="38">
        <v>59.59</v>
      </c>
      <c r="CB7" s="38" t="s">
        <v>102</v>
      </c>
      <c r="CC7" s="38" t="s">
        <v>102</v>
      </c>
      <c r="CD7" s="38">
        <v>307.23</v>
      </c>
      <c r="CE7" s="38">
        <v>276.5</v>
      </c>
      <c r="CF7" s="38">
        <v>386.79</v>
      </c>
      <c r="CG7" s="38" t="s">
        <v>102</v>
      </c>
      <c r="CH7" s="38" t="s">
        <v>102</v>
      </c>
      <c r="CI7" s="38">
        <v>263.76</v>
      </c>
      <c r="CJ7" s="38">
        <v>274.35000000000002</v>
      </c>
      <c r="CK7" s="38">
        <v>228.99</v>
      </c>
      <c r="CL7" s="38">
        <v>257.86</v>
      </c>
      <c r="CM7" s="38" t="s">
        <v>102</v>
      </c>
      <c r="CN7" s="38" t="s">
        <v>102</v>
      </c>
      <c r="CO7" s="38">
        <v>65.040000000000006</v>
      </c>
      <c r="CP7" s="38">
        <v>64.72</v>
      </c>
      <c r="CQ7" s="38">
        <v>62.67</v>
      </c>
      <c r="CR7" s="38" t="s">
        <v>102</v>
      </c>
      <c r="CS7" s="38" t="s">
        <v>102</v>
      </c>
      <c r="CT7" s="38">
        <v>51.75</v>
      </c>
      <c r="CU7" s="38">
        <v>50.68</v>
      </c>
      <c r="CV7" s="38">
        <v>54.06</v>
      </c>
      <c r="CW7" s="38">
        <v>51.3</v>
      </c>
      <c r="CX7" s="38" t="s">
        <v>102</v>
      </c>
      <c r="CY7" s="38" t="s">
        <v>102</v>
      </c>
      <c r="CZ7" s="38">
        <v>98.97</v>
      </c>
      <c r="DA7" s="38">
        <v>98.59</v>
      </c>
      <c r="DB7" s="38">
        <v>98.98</v>
      </c>
      <c r="DC7" s="38" t="s">
        <v>102</v>
      </c>
      <c r="DD7" s="38" t="s">
        <v>102</v>
      </c>
      <c r="DE7" s="38">
        <v>84.84</v>
      </c>
      <c r="DF7" s="38">
        <v>84.86</v>
      </c>
      <c r="DG7" s="38">
        <v>90.11</v>
      </c>
      <c r="DH7" s="38">
        <v>86.22</v>
      </c>
      <c r="DI7" s="38" t="s">
        <v>102</v>
      </c>
      <c r="DJ7" s="38" t="s">
        <v>102</v>
      </c>
      <c r="DK7" s="38">
        <v>6.23</v>
      </c>
      <c r="DL7" s="38">
        <v>9.9</v>
      </c>
      <c r="DM7" s="38">
        <v>13.12</v>
      </c>
      <c r="DN7" s="38" t="s">
        <v>102</v>
      </c>
      <c r="DO7" s="38" t="s">
        <v>102</v>
      </c>
      <c r="DP7" s="38">
        <v>24.87</v>
      </c>
      <c r="DQ7" s="38">
        <v>24.13</v>
      </c>
      <c r="DR7" s="38">
        <v>28.19</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2021-01-14T01:54:53Z</cp:lastPrinted>
  <dcterms:created xsi:type="dcterms:W3CDTF">2020-12-04T02:37:12Z</dcterms:created>
  <dcterms:modified xsi:type="dcterms:W3CDTF">2021-01-14T01:56:03Z</dcterms:modified>
  <cp:category/>
</cp:coreProperties>
</file>