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上下水道課\23下水道管理担当\G520経営比較分析表\R2\提出\"/>
    </mc:Choice>
  </mc:AlternateContent>
  <workbookProtection workbookAlgorithmName="SHA-512" workbookHashValue="eVKxOnPzyOA5njrthAFMLAs8ca78ARB4mwgBW/u4elrGDtUw2+cBuBEL1A/HxqKcLnbGseWBBoeXtuw00c/bFA==" workbookSaltValue="fP1o8qXbSBa4rUEatTA9Q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<sst xmlns="http://schemas.openxmlformats.org/spreadsheetml/2006/main" count="277" uniqueCount="116">
  <si>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</si>
  <si>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</si>
  <si>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</si>
  <si>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</si>
  <si>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</si>
  <si>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</si>
  <si>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</si>
  <si>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</si>
  <si>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</si>
  <si>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</si>
  <si>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</si>
  <si>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</si>
  <si>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</si>
  <si>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</si>
  <si>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</si>
  <si>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</si>
  <si>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</si>
  <si>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</si>
  <si>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</si>
  <si>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</si>
  <si>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</si>
  <si>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</si>
  <si>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</si>
  <si>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</si>
  <si>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</si>
  <si>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</si>
  <si>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</si>
  <si>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</si>
  <si>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</si>
  <si>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</si>
  <si>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</si>
  <si>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</si>
  <si>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</si>
  <si>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</si>
  <si>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</si>
  <si>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</si>
  <si>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</si>
  <si>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</si>
  <si>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</si>
  <si>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</si>
  <si>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</si>
  <si>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</si>
  <si>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</si>
  <si>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</si>
  <si>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</si>
  <si>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</si>
  <si>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</si>
  <si>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</si>
  <si>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</si>
  <si>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</si>
  <si>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</si>
  <si>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</si>
  <si>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</si>
  <si>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</si>
  <si>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</si>
  <si>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</si>
  <si>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</si>
  <si>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</si>
  <si>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</si>
  <si>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</si>
  <si>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</si>
  <si>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</si>
  <si>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</si>
  <si>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</si>
  <si>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</si>
  <si>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</si>
  <si>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</si>
  <si>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</si>
  <si>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</si>
  <si>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</si>
  <si>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</si>
  <si>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</si>
  <si>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</si>
  <si>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</si>
  <si>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</si>
  <si>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</si>
  <si>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</si>
  <si>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</si>
  <si>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</si>
  <si>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</si>
  <si>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</si>
  <si>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</si>
  <si>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</si>
  <si>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</si>
  <si>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</si>
  <si>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</si>
  <si>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</si>
  <si>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</si>
  <si>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</si>
  <si>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</si>
  <si>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</si>
  <si>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</si>
  <si>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</si>
  <si>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</si>
  <si>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</si>
  <si>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</si>
  <si>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野洲市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</si>
  <si>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</si>
  <si>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</si>
  <si>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</si>
  <si>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</si>
  <si>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</si>
  <si>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</si>
  <si>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</si>
  <si>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</si>
  <si>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</si>
  <si>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</si>
  <si>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</si>
  <si>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</si>
  <si>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</si>
  <si>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</si>
  <si>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</si>
  <si>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</si>
  <si>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有形固定資産減価償却率は、類似団体と比較して低い水準となっており、施設の老朽化は少ないといえる。
　管渠老朽化率、管渠改善率は0となっており、耐用年数を超えた管路はない。しかし、今後増加していくことが見込まれるため、更新需要の把握が必要となる。</t>
    <rPh sb="1" eb="3">
      <t>ユウケイ</t>
    </rPh>
    <rPh sb="3" eb="5">
      <t>コテイ</t>
    </rPh>
    <rPh sb="5" eb="7">
      <t>シサン</t>
    </rPh>
    <rPh sb="7" eb="9">
      <t>ゲンカ</t>
    </rPh>
    <rPh sb="9" eb="11">
      <t>ショウキャク</t>
    </rPh>
    <rPh sb="11" eb="12">
      <t>リツ</t>
    </rPh>
    <rPh sb="14" eb="16">
      <t>ルイジ</t>
    </rPh>
    <rPh sb="16" eb="18">
      <t>ダンタイ</t>
    </rPh>
    <rPh sb="19" eb="21">
      <t>ヒカク</t>
    </rPh>
    <rPh sb="23" eb="24">
      <t>ヒク</t>
    </rPh>
    <rPh sb="25" eb="27">
      <t>スイジュン</t>
    </rPh>
    <rPh sb="34" eb="36">
      <t>シセツ</t>
    </rPh>
    <rPh sb="37" eb="40">
      <t>ロウキュウカ</t>
    </rPh>
    <rPh sb="41" eb="42">
      <t>スク</t>
    </rPh>
    <rPh sb="51" eb="52">
      <t>カン</t>
    </rPh>
    <rPh sb="52" eb="53">
      <t>キョ</t>
    </rPh>
    <rPh sb="53" eb="56">
      <t>ロウキュウカ</t>
    </rPh>
    <rPh sb="56" eb="57">
      <t>リツ</t>
    </rPh>
    <rPh sb="58" eb="59">
      <t>カン</t>
    </rPh>
    <rPh sb="59" eb="60">
      <t>キョ</t>
    </rPh>
    <rPh sb="60" eb="62">
      <t>カイゼン</t>
    </rPh>
    <rPh sb="62" eb="63">
      <t>リツ</t>
    </rPh>
    <rPh sb="72" eb="74">
      <t>タイヨウ</t>
    </rPh>
    <rPh sb="74" eb="76">
      <t>ネンスウ</t>
    </rPh>
    <rPh sb="77" eb="78">
      <t>コ</t>
    </rPh>
    <rPh sb="80" eb="82">
      <t>カンロ</t>
    </rPh>
    <rPh sb="90" eb="92">
      <t>コンゴ</t>
    </rPh>
    <rPh sb="92" eb="94">
      <t>ゾウカ</t>
    </rPh>
    <rPh sb="101" eb="103">
      <t>ミコ</t>
    </rPh>
    <rPh sb="109" eb="111">
      <t>コウシン</t>
    </rPh>
    <rPh sb="111" eb="113">
      <t>ジュヨウ</t>
    </rPh>
    <rPh sb="114" eb="116">
      <t>ハアク</t>
    </rPh>
    <rPh sb="117" eb="119">
      <t>ヒツヨウ</t>
    </rPh>
    <phoneticPr fontId="4"/>
  </si>
  <si>
    <t>　平成29年度より地方公営企業法を適用し、損益、資産を的確に把握し経営基盤の計画的な強化を図る。
　今後、その分析を通じて中長期的な経営の基本計画である「経営戦略｣を平成30年度に策定し、健全な財政運営を行うよう努めている。</t>
    <rPh sb="1" eb="3">
      <t>ヘイセイ</t>
    </rPh>
    <rPh sb="5" eb="7">
      <t>ネンド</t>
    </rPh>
    <rPh sb="9" eb="11">
      <t>チホウ</t>
    </rPh>
    <rPh sb="11" eb="13">
      <t>コウエイ</t>
    </rPh>
    <rPh sb="13" eb="15">
      <t>キギョウ</t>
    </rPh>
    <rPh sb="15" eb="16">
      <t>ホウ</t>
    </rPh>
    <rPh sb="17" eb="19">
      <t>テキヨウ</t>
    </rPh>
    <rPh sb="21" eb="23">
      <t>ソンエキ</t>
    </rPh>
    <rPh sb="24" eb="26">
      <t>シサン</t>
    </rPh>
    <rPh sb="27" eb="29">
      <t>テキカク</t>
    </rPh>
    <rPh sb="30" eb="32">
      <t>ハアク</t>
    </rPh>
    <rPh sb="33" eb="35">
      <t>ケイエイ</t>
    </rPh>
    <rPh sb="35" eb="37">
      <t>キバン</t>
    </rPh>
    <rPh sb="38" eb="41">
      <t>ケイカクテキ</t>
    </rPh>
    <rPh sb="42" eb="44">
      <t>キョウカ</t>
    </rPh>
    <rPh sb="45" eb="46">
      <t>ハカ</t>
    </rPh>
    <rPh sb="50" eb="52">
      <t>コンゴ</t>
    </rPh>
    <rPh sb="55" eb="57">
      <t>ブンセキ</t>
    </rPh>
    <rPh sb="58" eb="59">
      <t>ツウ</t>
    </rPh>
    <rPh sb="61" eb="65">
      <t>チュウチョウキテキ</t>
    </rPh>
    <rPh sb="66" eb="68">
      <t>ケイエイ</t>
    </rPh>
    <rPh sb="83" eb="85">
      <t>ヘイセイ</t>
    </rPh>
    <rPh sb="87" eb="89">
      <t>ネンド</t>
    </rPh>
    <rPh sb="106" eb="107">
      <t>ツト</t>
    </rPh>
    <phoneticPr fontId="4"/>
  </si>
  <si>
    <t>　経常収支比率は100％を超えており累積欠損金比率も0であり、安定した経営状況である。しかし、更新財源等を考えると十分財源が確保されている状況ではなく、経営改善を進めることが必要である。
　流動比率は100％を下回っているが、企業債残高が多いことが原因と考えられる。
　企業債残高対事業規模比率は類似団体と比較して低い水準となっている。
　経費回収率は100％を上回っており、類似団体と比較して高い水準となっている。
　汚水処理原価は類似団体と比較して低い水準となっている。
　施設利用率は流域関連下水道であるため、０となっている。
　水洗化率は、類似団体と比較して高い水準となっている。
　</t>
    <rPh sb="1" eb="3">
      <t>ケイジョウ</t>
    </rPh>
    <rPh sb="3" eb="5">
      <t>シュウシ</t>
    </rPh>
    <rPh sb="5" eb="7">
      <t>ヒリツ</t>
    </rPh>
    <rPh sb="13" eb="14">
      <t>コ</t>
    </rPh>
    <rPh sb="18" eb="20">
      <t>ルイセキ</t>
    </rPh>
    <rPh sb="20" eb="22">
      <t>ケッソン</t>
    </rPh>
    <rPh sb="22" eb="23">
      <t>キン</t>
    </rPh>
    <rPh sb="23" eb="25">
      <t>ヒリツ</t>
    </rPh>
    <rPh sb="31" eb="33">
      <t>アンテイ</t>
    </rPh>
    <rPh sb="35" eb="37">
      <t>ケイエイ</t>
    </rPh>
    <rPh sb="37" eb="39">
      <t>ジョウキョウ</t>
    </rPh>
    <rPh sb="47" eb="49">
      <t>コウシン</t>
    </rPh>
    <rPh sb="49" eb="52">
      <t>ザイゲントウ</t>
    </rPh>
    <rPh sb="53" eb="54">
      <t>カンガ</t>
    </rPh>
    <rPh sb="57" eb="59">
      <t>ジュウブン</t>
    </rPh>
    <rPh sb="59" eb="61">
      <t>ザイゲン</t>
    </rPh>
    <rPh sb="62" eb="64">
      <t>カクホ</t>
    </rPh>
    <rPh sb="69" eb="71">
      <t>ジョウキョウ</t>
    </rPh>
    <rPh sb="76" eb="78">
      <t>ケイエイ</t>
    </rPh>
    <rPh sb="78" eb="80">
      <t>カイゼン</t>
    </rPh>
    <rPh sb="81" eb="82">
      <t>スス</t>
    </rPh>
    <rPh sb="87" eb="89">
      <t>ヒツヨウ</t>
    </rPh>
    <rPh sb="95" eb="97">
      <t>リュウドウ</t>
    </rPh>
    <rPh sb="97" eb="99">
      <t>ヒリツ</t>
    </rPh>
    <rPh sb="105" eb="107">
      <t>シタマワ</t>
    </rPh>
    <rPh sb="113" eb="115">
      <t>キギョウ</t>
    </rPh>
    <rPh sb="115" eb="116">
      <t>サイ</t>
    </rPh>
    <rPh sb="116" eb="118">
      <t>ザンダカ</t>
    </rPh>
    <rPh sb="119" eb="120">
      <t>オオ</t>
    </rPh>
    <rPh sb="124" eb="126">
      <t>ゲンイン</t>
    </rPh>
    <rPh sb="127" eb="128">
      <t>カンガ</t>
    </rPh>
    <rPh sb="135" eb="137">
      <t>キギョウ</t>
    </rPh>
    <rPh sb="137" eb="138">
      <t>サイ</t>
    </rPh>
    <rPh sb="138" eb="140">
      <t>ザンダカ</t>
    </rPh>
    <rPh sb="140" eb="141">
      <t>タイ</t>
    </rPh>
    <rPh sb="141" eb="143">
      <t>ジギョウ</t>
    </rPh>
    <rPh sb="143" eb="145">
      <t>キボ</t>
    </rPh>
    <rPh sb="145" eb="147">
      <t>ヒリツ</t>
    </rPh>
    <rPh sb="148" eb="150">
      <t>ルイジ</t>
    </rPh>
    <rPh sb="150" eb="152">
      <t>ダンタイ</t>
    </rPh>
    <rPh sb="153" eb="155">
      <t>ヒカク</t>
    </rPh>
    <rPh sb="157" eb="158">
      <t>ヒク</t>
    </rPh>
    <rPh sb="159" eb="161">
      <t>スイジュン</t>
    </rPh>
    <rPh sb="170" eb="172">
      <t>ケイヒ</t>
    </rPh>
    <rPh sb="172" eb="174">
      <t>カイシュウ</t>
    </rPh>
    <rPh sb="174" eb="175">
      <t>リツ</t>
    </rPh>
    <rPh sb="181" eb="182">
      <t>ウエ</t>
    </rPh>
    <rPh sb="188" eb="190">
      <t>ルイジ</t>
    </rPh>
    <rPh sb="190" eb="192">
      <t>ダンタイ</t>
    </rPh>
    <rPh sb="193" eb="195">
      <t>ヒカク</t>
    </rPh>
    <rPh sb="210" eb="212">
      <t>オスイ</t>
    </rPh>
    <rPh sb="212" eb="214">
      <t>ショリ</t>
    </rPh>
    <rPh sb="214" eb="216">
      <t>ゲンカ</t>
    </rPh>
    <rPh sb="217" eb="219">
      <t>ルイジ</t>
    </rPh>
    <rPh sb="219" eb="221">
      <t>ダンタイ</t>
    </rPh>
    <rPh sb="222" eb="224">
      <t>ヒカク</t>
    </rPh>
    <rPh sb="239" eb="241">
      <t>シセツ</t>
    </rPh>
    <rPh sb="241" eb="244">
      <t>リヨウリツ</t>
    </rPh>
    <rPh sb="245" eb="247">
      <t>リュウイキ</t>
    </rPh>
    <rPh sb="247" eb="249">
      <t>カンレン</t>
    </rPh>
    <rPh sb="249" eb="252">
      <t>ゲスイドウ</t>
    </rPh>
    <rPh sb="268" eb="271">
      <t>スイセンカ</t>
    </rPh>
    <rPh sb="271" eb="272">
      <t>リツ</t>
    </rPh>
    <rPh sb="274" eb="276">
      <t>ルイジ</t>
    </rPh>
    <rPh sb="276" eb="278">
      <t>ダンタイ</t>
    </rPh>
    <rPh sb="279" eb="281">
      <t>ヒカク</t>
    </rPh>
    <rPh sb="283" eb="284">
      <t>タカ</t>
    </rPh>
    <rPh sb="285" eb="287">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</si>
</sst>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E2C-4C8B-A567-22EF6EAFBC78}"/>
            </c:ext>
          </c:extLst>
        </c:ser>
        <c:dLbls>
          <c:showLegendKey val="0"/>
          <c:showVal val="0"/>
          <c:showCatName val="0"/>
          <c:showSerName val="0"/>
          <c:showPercent val="0"/>
          <c:showBubbleSize val="0"/>
        </c:dLbls>
        <c:gapWidth val="150"/>
        <c:axId val="-1505302032"/>
        <c:axId val="-150530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0.13</c:v>
                </c:pt>
                <c:pt idx="4">
                  <c:v>0.36</c:v>
                </c:pt>
              </c:numCache>
            </c:numRef>
          </c:val>
          <c:smooth val="0"/>
          <c:extLst xmlns:c16r2="http://schemas.microsoft.com/office/drawing/2015/06/chart">
            <c:ext xmlns:c16="http://schemas.microsoft.com/office/drawing/2014/chart" uri="{C3380CC4-5D6E-409C-BE32-E72D297353CC}">
              <c16:uniqueId val="{00000001-BE2C-4C8B-A567-22EF6EAFBC78}"/>
            </c:ext>
          </c:extLst>
        </c:ser>
        <c:dLbls>
          <c:showLegendKey val="0"/>
          <c:showVal val="0"/>
          <c:showCatName val="0"/>
          <c:showSerName val="0"/>
          <c:showPercent val="0"/>
          <c:showBubbleSize val="0"/>
        </c:dLbls>
        <c:marker val="1"/>
        <c:smooth val="0"/>
        <c:axId val="-1505302032"/>
        <c:axId val="-1505303664"/>
      </c:lineChart>
      <c:dateAx>
        <c:axId val="-1505302032"/>
        <c:scaling>
          <c:orientation val="minMax"/>
        </c:scaling>
        <c:delete val="1"/>
        <c:axPos val="b"/>
        <c:numFmt formatCode="&quot;H&quot;yy" sourceLinked="1"/>
        <c:majorTickMark val="none"/>
        <c:minorTickMark val="none"/>
        <c:tickLblPos val="none"/>
        <c:crossAx val="-1505303664"/>
        <c:crosses val="autoZero"/>
        <c:auto val="1"/>
        <c:lblOffset val="100"/>
        <c:baseTimeUnit val="years"/>
      </c:dateAx>
      <c:valAx>
        <c:axId val="-150530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30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125.83</c:v>
                </c:pt>
                <c:pt idx="3">
                  <c:v>118.4</c:v>
                </c:pt>
                <c:pt idx="4">
                  <c:v>108.22</c:v>
                </c:pt>
              </c:numCache>
            </c:numRef>
          </c:val>
          <c:extLst xmlns:c16r2="http://schemas.microsoft.com/office/drawing/2015/06/chart">
            <c:ext xmlns:c16="http://schemas.microsoft.com/office/drawing/2014/chart" uri="{C3380CC4-5D6E-409C-BE32-E72D297353CC}">
              <c16:uniqueId val="{00000000-2C93-402E-A9F7-FBF5AA778966}"/>
            </c:ext>
          </c:extLst>
        </c:ser>
        <c:dLbls>
          <c:showLegendKey val="0"/>
          <c:showVal val="0"/>
          <c:showCatName val="0"/>
          <c:showSerName val="0"/>
          <c:showPercent val="0"/>
          <c:showBubbleSize val="0"/>
        </c:dLbls>
        <c:gapWidth val="150"/>
        <c:axId val="-1505299856"/>
        <c:axId val="-150530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102.13</c:v>
                </c:pt>
                <c:pt idx="3">
                  <c:v>101.72</c:v>
                </c:pt>
                <c:pt idx="4">
                  <c:v>102.73</c:v>
                </c:pt>
              </c:numCache>
            </c:numRef>
          </c:val>
          <c:smooth val="0"/>
          <c:extLst xmlns:c16r2="http://schemas.microsoft.com/office/drawing/2015/06/chart">
            <c:ext xmlns:c16="http://schemas.microsoft.com/office/drawing/2014/chart" uri="{C3380CC4-5D6E-409C-BE32-E72D297353CC}">
              <c16:uniqueId val="{00000001-2C93-402E-A9F7-FBF5AA778966}"/>
            </c:ext>
          </c:extLst>
        </c:ser>
        <c:dLbls>
          <c:showLegendKey val="0"/>
          <c:showVal val="0"/>
          <c:showCatName val="0"/>
          <c:showSerName val="0"/>
          <c:showPercent val="0"/>
          <c:showBubbleSize val="0"/>
        </c:dLbls>
        <c:marker val="1"/>
        <c:smooth val="0"/>
        <c:axId val="-1505299856"/>
        <c:axId val="-1505300400"/>
      </c:lineChart>
      <c:dateAx>
        <c:axId val="-1505299856"/>
        <c:scaling>
          <c:orientation val="minMax"/>
        </c:scaling>
        <c:delete val="1"/>
        <c:axPos val="b"/>
        <c:numFmt formatCode="&quot;H&quot;yy" sourceLinked="1"/>
        <c:majorTickMark val="none"/>
        <c:minorTickMark val="none"/>
        <c:tickLblPos val="none"/>
        <c:crossAx val="-1505300400"/>
        <c:crosses val="autoZero"/>
        <c:auto val="1"/>
        <c:lblOffset val="100"/>
        <c:baseTimeUnit val="years"/>
      </c:dateAx>
      <c:valAx>
        <c:axId val="-150530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29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3.53</c:v>
                </c:pt>
                <c:pt idx="3">
                  <c:v>6.91</c:v>
                </c:pt>
                <c:pt idx="4">
                  <c:v>10.28</c:v>
                </c:pt>
              </c:numCache>
            </c:numRef>
          </c:val>
          <c:extLst xmlns:c16r2="http://schemas.microsoft.com/office/drawing/2015/06/chart">
            <c:ext xmlns:c16="http://schemas.microsoft.com/office/drawing/2014/chart" uri="{C3380CC4-5D6E-409C-BE32-E72D297353CC}">
              <c16:uniqueId val="{00000000-9283-4472-89E0-61BEE56A9960}"/>
            </c:ext>
          </c:extLst>
        </c:ser>
        <c:dLbls>
          <c:showLegendKey val="0"/>
          <c:showVal val="0"/>
          <c:showCatName val="0"/>
          <c:showSerName val="0"/>
          <c:showPercent val="0"/>
          <c:showBubbleSize val="0"/>
        </c:dLbls>
        <c:gapWidth val="150"/>
        <c:axId val="-1505299312"/>
        <c:axId val="-150530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23.93</c:v>
                </c:pt>
                <c:pt idx="3">
                  <c:v>24.68</c:v>
                </c:pt>
                <c:pt idx="4">
                  <c:v>24.68</c:v>
                </c:pt>
              </c:numCache>
            </c:numRef>
          </c:val>
          <c:smooth val="0"/>
          <c:extLst xmlns:c16r2="http://schemas.microsoft.com/office/drawing/2015/06/chart">
            <c:ext xmlns:c16="http://schemas.microsoft.com/office/drawing/2014/chart" uri="{C3380CC4-5D6E-409C-BE32-E72D297353CC}">
              <c16:uniqueId val="{00000001-9283-4472-89E0-61BEE56A9960}"/>
            </c:ext>
          </c:extLst>
        </c:ser>
        <c:dLbls>
          <c:showLegendKey val="0"/>
          <c:showVal val="0"/>
          <c:showCatName val="0"/>
          <c:showSerName val="0"/>
          <c:showPercent val="0"/>
          <c:showBubbleSize val="0"/>
        </c:dLbls>
        <c:marker val="1"/>
        <c:smooth val="0"/>
        <c:axId val="-1505299312"/>
        <c:axId val="-1505305840"/>
      </c:lineChart>
      <c:dateAx>
        <c:axId val="-1505299312"/>
        <c:scaling>
          <c:orientation val="minMax"/>
        </c:scaling>
        <c:delete val="1"/>
        <c:axPos val="b"/>
        <c:numFmt formatCode="&quot;H&quot;yy" sourceLinked="1"/>
        <c:majorTickMark val="none"/>
        <c:minorTickMark val="none"/>
        <c:tickLblPos val="none"/>
        <c:crossAx val="-1505305840"/>
        <c:crosses val="autoZero"/>
        <c:auto val="1"/>
        <c:lblOffset val="100"/>
        <c:baseTimeUnit val="years"/>
      </c:dateAx>
      <c:valAx>
        <c:axId val="-150530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29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8CE-4697-8E34-D7B3F4FD6154}"/>
            </c:ext>
          </c:extLst>
        </c:ser>
        <c:dLbls>
          <c:showLegendKey val="0"/>
          <c:showVal val="0"/>
          <c:showCatName val="0"/>
          <c:showSerName val="0"/>
          <c:showPercent val="0"/>
          <c:showBubbleSize val="0"/>
        </c:dLbls>
        <c:gapWidth val="150"/>
        <c:axId val="-1505304752"/>
        <c:axId val="-1947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0.01</c:v>
                </c:pt>
                <c:pt idx="4">
                  <c:v>8.6199999999999992</c:v>
                </c:pt>
              </c:numCache>
            </c:numRef>
          </c:val>
          <c:smooth val="0"/>
          <c:extLst xmlns:c16r2="http://schemas.microsoft.com/office/drawing/2015/06/chart">
            <c:ext xmlns:c16="http://schemas.microsoft.com/office/drawing/2014/chart" uri="{C3380CC4-5D6E-409C-BE32-E72D297353CC}">
              <c16:uniqueId val="{00000001-A8CE-4697-8E34-D7B3F4FD6154}"/>
            </c:ext>
          </c:extLst>
        </c:ser>
        <c:dLbls>
          <c:showLegendKey val="0"/>
          <c:showVal val="0"/>
          <c:showCatName val="0"/>
          <c:showSerName val="0"/>
          <c:showPercent val="0"/>
          <c:showBubbleSize val="0"/>
        </c:dLbls>
        <c:marker val="1"/>
        <c:smooth val="0"/>
        <c:axId val="-1505304752"/>
        <c:axId val="-19472016"/>
      </c:lineChart>
      <c:dateAx>
        <c:axId val="-1505304752"/>
        <c:scaling>
          <c:orientation val="minMax"/>
        </c:scaling>
        <c:delete val="1"/>
        <c:axPos val="b"/>
        <c:numFmt formatCode="&quot;H&quot;yy" sourceLinked="1"/>
        <c:majorTickMark val="none"/>
        <c:minorTickMark val="none"/>
        <c:tickLblPos val="none"/>
        <c:crossAx val="-19472016"/>
        <c:crosses val="autoZero"/>
        <c:auto val="1"/>
        <c:lblOffset val="100"/>
        <c:baseTimeUnit val="years"/>
      </c:dateAx>
      <c:valAx>
        <c:axId val="-1947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30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BEA-43D9-8C6D-959BE03ABE2B}"/>
            </c:ext>
          </c:extLst>
        </c:ser>
        <c:dLbls>
          <c:showLegendKey val="0"/>
          <c:showVal val="0"/>
          <c:showCatName val="0"/>
          <c:showSerName val="0"/>
          <c:showPercent val="0"/>
          <c:showBubbleSize val="0"/>
        </c:dLbls>
        <c:gapWidth val="150"/>
        <c:axId val="-1507342080"/>
        <c:axId val="-150734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109.51</c:v>
                </c:pt>
                <c:pt idx="3">
                  <c:v>112.88</c:v>
                </c:pt>
                <c:pt idx="4">
                  <c:v>94.97</c:v>
                </c:pt>
              </c:numCache>
            </c:numRef>
          </c:val>
          <c:smooth val="0"/>
          <c:extLst xmlns:c16r2="http://schemas.microsoft.com/office/drawing/2015/06/chart">
            <c:ext xmlns:c16="http://schemas.microsoft.com/office/drawing/2014/chart" uri="{C3380CC4-5D6E-409C-BE32-E72D297353CC}">
              <c16:uniqueId val="{00000001-6BEA-43D9-8C6D-959BE03ABE2B}"/>
            </c:ext>
          </c:extLst>
        </c:ser>
        <c:dLbls>
          <c:showLegendKey val="0"/>
          <c:showVal val="0"/>
          <c:showCatName val="0"/>
          <c:showSerName val="0"/>
          <c:showPercent val="0"/>
          <c:showBubbleSize val="0"/>
        </c:dLbls>
        <c:marker val="1"/>
        <c:smooth val="0"/>
        <c:axId val="-1507342080"/>
        <c:axId val="-1507340448"/>
      </c:lineChart>
      <c:dateAx>
        <c:axId val="-1507342080"/>
        <c:scaling>
          <c:orientation val="minMax"/>
        </c:scaling>
        <c:delete val="1"/>
        <c:axPos val="b"/>
        <c:numFmt formatCode="&quot;H&quot;yy" sourceLinked="1"/>
        <c:majorTickMark val="none"/>
        <c:minorTickMark val="none"/>
        <c:tickLblPos val="none"/>
        <c:crossAx val="-1507340448"/>
        <c:crosses val="autoZero"/>
        <c:auto val="1"/>
        <c:lblOffset val="100"/>
        <c:baseTimeUnit val="years"/>
      </c:dateAx>
      <c:valAx>
        <c:axId val="-150734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34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80.040000000000006</c:v>
                </c:pt>
                <c:pt idx="3">
                  <c:v>90.2</c:v>
                </c:pt>
                <c:pt idx="4">
                  <c:v>95.08</c:v>
                </c:pt>
              </c:numCache>
            </c:numRef>
          </c:val>
          <c:extLst xmlns:c16r2="http://schemas.microsoft.com/office/drawing/2015/06/chart">
            <c:ext xmlns:c16="http://schemas.microsoft.com/office/drawing/2014/chart" uri="{C3380CC4-5D6E-409C-BE32-E72D297353CC}">
              <c16:uniqueId val="{00000000-834A-400F-84C9-F3DF3F9C0482}"/>
            </c:ext>
          </c:extLst>
        </c:ser>
        <c:dLbls>
          <c:showLegendKey val="0"/>
          <c:showVal val="0"/>
          <c:showCatName val="0"/>
          <c:showSerName val="0"/>
          <c:showPercent val="0"/>
          <c:showBubbleSize val="0"/>
        </c:dLbls>
        <c:gapWidth val="150"/>
        <c:axId val="-1507337184"/>
        <c:axId val="-150733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47.44</c:v>
                </c:pt>
                <c:pt idx="3">
                  <c:v>49.18</c:v>
                </c:pt>
                <c:pt idx="4">
                  <c:v>47.72</c:v>
                </c:pt>
              </c:numCache>
            </c:numRef>
          </c:val>
          <c:smooth val="0"/>
          <c:extLst xmlns:c16r2="http://schemas.microsoft.com/office/drawing/2015/06/chart">
            <c:ext xmlns:c16="http://schemas.microsoft.com/office/drawing/2014/chart" uri="{C3380CC4-5D6E-409C-BE32-E72D297353CC}">
              <c16:uniqueId val="{00000001-834A-400F-84C9-F3DF3F9C0482}"/>
            </c:ext>
          </c:extLst>
        </c:ser>
        <c:dLbls>
          <c:showLegendKey val="0"/>
          <c:showVal val="0"/>
          <c:showCatName val="0"/>
          <c:showSerName val="0"/>
          <c:showPercent val="0"/>
          <c:showBubbleSize val="0"/>
        </c:dLbls>
        <c:marker val="1"/>
        <c:smooth val="0"/>
        <c:axId val="-1507337184"/>
        <c:axId val="-1507337728"/>
      </c:lineChart>
      <c:dateAx>
        <c:axId val="-1507337184"/>
        <c:scaling>
          <c:orientation val="minMax"/>
        </c:scaling>
        <c:delete val="1"/>
        <c:axPos val="b"/>
        <c:numFmt formatCode="&quot;H&quot;yy" sourceLinked="1"/>
        <c:majorTickMark val="none"/>
        <c:minorTickMark val="none"/>
        <c:tickLblPos val="none"/>
        <c:crossAx val="-1507337728"/>
        <c:crosses val="autoZero"/>
        <c:auto val="1"/>
        <c:lblOffset val="100"/>
        <c:baseTimeUnit val="years"/>
      </c:dateAx>
      <c:valAx>
        <c:axId val="-150733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33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230.39</c:v>
                </c:pt>
                <c:pt idx="3">
                  <c:v>189.4</c:v>
                </c:pt>
                <c:pt idx="4">
                  <c:v>194.93</c:v>
                </c:pt>
              </c:numCache>
            </c:numRef>
          </c:val>
          <c:extLst xmlns:c16r2="http://schemas.microsoft.com/office/drawing/2015/06/chart">
            <c:ext xmlns:c16="http://schemas.microsoft.com/office/drawing/2014/chart" uri="{C3380CC4-5D6E-409C-BE32-E72D297353CC}">
              <c16:uniqueId val="{00000000-F507-434B-AE16-C441CF9BD266}"/>
            </c:ext>
          </c:extLst>
        </c:ser>
        <c:dLbls>
          <c:showLegendKey val="0"/>
          <c:showVal val="0"/>
          <c:showCatName val="0"/>
          <c:showSerName val="0"/>
          <c:showPercent val="0"/>
          <c:showBubbleSize val="0"/>
        </c:dLbls>
        <c:gapWidth val="150"/>
        <c:axId val="-1507336640"/>
        <c:axId val="-150733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1243.71</c:v>
                </c:pt>
                <c:pt idx="3">
                  <c:v>1194.1500000000001</c:v>
                </c:pt>
                <c:pt idx="4">
                  <c:v>1206.79</c:v>
                </c:pt>
              </c:numCache>
            </c:numRef>
          </c:val>
          <c:smooth val="0"/>
          <c:extLst xmlns:c16r2="http://schemas.microsoft.com/office/drawing/2015/06/chart">
            <c:ext xmlns:c16="http://schemas.microsoft.com/office/drawing/2014/chart" uri="{C3380CC4-5D6E-409C-BE32-E72D297353CC}">
              <c16:uniqueId val="{00000001-F507-434B-AE16-C441CF9BD266}"/>
            </c:ext>
          </c:extLst>
        </c:ser>
        <c:dLbls>
          <c:showLegendKey val="0"/>
          <c:showVal val="0"/>
          <c:showCatName val="0"/>
          <c:showSerName val="0"/>
          <c:showPercent val="0"/>
          <c:showBubbleSize val="0"/>
        </c:dLbls>
        <c:marker val="1"/>
        <c:smooth val="0"/>
        <c:axId val="-1507336640"/>
        <c:axId val="-1507339360"/>
      </c:lineChart>
      <c:dateAx>
        <c:axId val="-1507336640"/>
        <c:scaling>
          <c:orientation val="minMax"/>
        </c:scaling>
        <c:delete val="1"/>
        <c:axPos val="b"/>
        <c:numFmt formatCode="&quot;H&quot;yy" sourceLinked="1"/>
        <c:majorTickMark val="none"/>
        <c:minorTickMark val="none"/>
        <c:tickLblPos val="none"/>
        <c:crossAx val="-1507339360"/>
        <c:crosses val="autoZero"/>
        <c:auto val="1"/>
        <c:lblOffset val="100"/>
        <c:baseTimeUnit val="years"/>
      </c:dateAx>
      <c:valAx>
        <c:axId val="-150733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33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96.44</c:v>
                </c:pt>
                <c:pt idx="3">
                  <c:v>96.28</c:v>
                </c:pt>
                <c:pt idx="4">
                  <c:v>102.26</c:v>
                </c:pt>
              </c:numCache>
            </c:numRef>
          </c:val>
          <c:extLst xmlns:c16r2="http://schemas.microsoft.com/office/drawing/2015/06/chart">
            <c:ext xmlns:c16="http://schemas.microsoft.com/office/drawing/2014/chart" uri="{C3380CC4-5D6E-409C-BE32-E72D297353CC}">
              <c16:uniqueId val="{00000000-547B-4F37-916B-49039A8BD909}"/>
            </c:ext>
          </c:extLst>
        </c:ser>
        <c:dLbls>
          <c:showLegendKey val="0"/>
          <c:showVal val="0"/>
          <c:showCatName val="0"/>
          <c:showSerName val="0"/>
          <c:showPercent val="0"/>
          <c:showBubbleSize val="0"/>
        </c:dLbls>
        <c:gapWidth val="150"/>
        <c:axId val="-1507336096"/>
        <c:axId val="-150733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74.3</c:v>
                </c:pt>
                <c:pt idx="3">
                  <c:v>72.260000000000005</c:v>
                </c:pt>
                <c:pt idx="4">
                  <c:v>71.84</c:v>
                </c:pt>
              </c:numCache>
            </c:numRef>
          </c:val>
          <c:smooth val="0"/>
          <c:extLst xmlns:c16r2="http://schemas.microsoft.com/office/drawing/2015/06/chart">
            <c:ext xmlns:c16="http://schemas.microsoft.com/office/drawing/2014/chart" uri="{C3380CC4-5D6E-409C-BE32-E72D297353CC}">
              <c16:uniqueId val="{00000001-547B-4F37-916B-49039A8BD909}"/>
            </c:ext>
          </c:extLst>
        </c:ser>
        <c:dLbls>
          <c:showLegendKey val="0"/>
          <c:showVal val="0"/>
          <c:showCatName val="0"/>
          <c:showSerName val="0"/>
          <c:showPercent val="0"/>
          <c:showBubbleSize val="0"/>
        </c:dLbls>
        <c:marker val="1"/>
        <c:smooth val="0"/>
        <c:axId val="-1507336096"/>
        <c:axId val="-1507338816"/>
      </c:lineChart>
      <c:dateAx>
        <c:axId val="-1507336096"/>
        <c:scaling>
          <c:orientation val="minMax"/>
        </c:scaling>
        <c:delete val="1"/>
        <c:axPos val="b"/>
        <c:numFmt formatCode="&quot;H&quot;yy" sourceLinked="1"/>
        <c:majorTickMark val="none"/>
        <c:minorTickMark val="none"/>
        <c:tickLblPos val="none"/>
        <c:crossAx val="-1507338816"/>
        <c:crosses val="autoZero"/>
        <c:auto val="1"/>
        <c:lblOffset val="100"/>
        <c:baseTimeUnit val="years"/>
      </c:dateAx>
      <c:valAx>
        <c:axId val="-150733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33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171.15</c:v>
                </c:pt>
                <c:pt idx="3">
                  <c:v>174.94</c:v>
                </c:pt>
                <c:pt idx="4">
                  <c:v>161.83000000000001</c:v>
                </c:pt>
              </c:numCache>
            </c:numRef>
          </c:val>
          <c:extLst xmlns:c16r2="http://schemas.microsoft.com/office/drawing/2015/06/chart">
            <c:ext xmlns:c16="http://schemas.microsoft.com/office/drawing/2014/chart" uri="{C3380CC4-5D6E-409C-BE32-E72D297353CC}">
              <c16:uniqueId val="{00000000-D016-479B-A015-FBACBEDF6B8D}"/>
            </c:ext>
          </c:extLst>
        </c:ser>
        <c:dLbls>
          <c:showLegendKey val="0"/>
          <c:showVal val="0"/>
          <c:showCatName val="0"/>
          <c:showSerName val="0"/>
          <c:showPercent val="0"/>
          <c:showBubbleSize val="0"/>
        </c:dLbls>
        <c:gapWidth val="150"/>
        <c:axId val="-1507342624"/>
        <c:axId val="-154248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221.81</c:v>
                </c:pt>
                <c:pt idx="3">
                  <c:v>230.02</c:v>
                </c:pt>
                <c:pt idx="4">
                  <c:v>228.47</c:v>
                </c:pt>
              </c:numCache>
            </c:numRef>
          </c:val>
          <c:smooth val="0"/>
          <c:extLst xmlns:c16r2="http://schemas.microsoft.com/office/drawing/2015/06/chart">
            <c:ext xmlns:c16="http://schemas.microsoft.com/office/drawing/2014/chart" uri="{C3380CC4-5D6E-409C-BE32-E72D297353CC}">
              <c16:uniqueId val="{00000001-D016-479B-A015-FBACBEDF6B8D}"/>
            </c:ext>
          </c:extLst>
        </c:ser>
        <c:dLbls>
          <c:showLegendKey val="0"/>
          <c:showVal val="0"/>
          <c:showCatName val="0"/>
          <c:showSerName val="0"/>
          <c:showPercent val="0"/>
          <c:showBubbleSize val="0"/>
        </c:dLbls>
        <c:marker val="1"/>
        <c:smooth val="0"/>
        <c:axId val="-1507342624"/>
        <c:axId val="-1542481872"/>
      </c:lineChart>
      <c:dateAx>
        <c:axId val="-1507342624"/>
        <c:scaling>
          <c:orientation val="minMax"/>
        </c:scaling>
        <c:delete val="1"/>
        <c:axPos val="b"/>
        <c:numFmt formatCode="&quot;H&quot;yy" sourceLinked="1"/>
        <c:majorTickMark val="none"/>
        <c:minorTickMark val="none"/>
        <c:tickLblPos val="none"/>
        <c:crossAx val="-1542481872"/>
        <c:crosses val="autoZero"/>
        <c:auto val="1"/>
        <c:lblOffset val="100"/>
        <c:baseTimeUnit val="years"/>
      </c:dateAx>
      <c:valAx>
        <c:axId val="-154248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34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91.45</c:v>
                </c:pt>
                <c:pt idx="3">
                  <c:v>0</c:v>
                </c:pt>
                <c:pt idx="4">
                  <c:v>0</c:v>
                </c:pt>
              </c:numCache>
            </c:numRef>
          </c:val>
          <c:extLst xmlns:c16r2="http://schemas.microsoft.com/office/drawing/2015/06/chart">
            <c:ext xmlns:c16="http://schemas.microsoft.com/office/drawing/2014/chart" uri="{C3380CC4-5D6E-409C-BE32-E72D297353CC}">
              <c16:uniqueId val="{00000000-3FD6-4A9C-8AF6-A5E20C6C807B}"/>
            </c:ext>
          </c:extLst>
        </c:ser>
        <c:dLbls>
          <c:showLegendKey val="0"/>
          <c:showVal val="0"/>
          <c:showCatName val="0"/>
          <c:showSerName val="0"/>
          <c:showPercent val="0"/>
          <c:showBubbleSize val="0"/>
        </c:dLbls>
        <c:gapWidth val="150"/>
        <c:axId val="-1542481328"/>
        <c:axId val="-154248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43.36</c:v>
                </c:pt>
                <c:pt idx="3">
                  <c:v>42.56</c:v>
                </c:pt>
                <c:pt idx="4">
                  <c:v>42.47</c:v>
                </c:pt>
              </c:numCache>
            </c:numRef>
          </c:val>
          <c:smooth val="0"/>
          <c:extLst xmlns:c16r2="http://schemas.microsoft.com/office/drawing/2015/06/chart">
            <c:ext xmlns:c16="http://schemas.microsoft.com/office/drawing/2014/chart" uri="{C3380CC4-5D6E-409C-BE32-E72D297353CC}">
              <c16:uniqueId val="{00000001-3FD6-4A9C-8AF6-A5E20C6C807B}"/>
            </c:ext>
          </c:extLst>
        </c:ser>
        <c:dLbls>
          <c:showLegendKey val="0"/>
          <c:showVal val="0"/>
          <c:showCatName val="0"/>
          <c:showSerName val="0"/>
          <c:showPercent val="0"/>
          <c:showBubbleSize val="0"/>
        </c:dLbls>
        <c:marker val="1"/>
        <c:smooth val="0"/>
        <c:axId val="-1542481328"/>
        <c:axId val="-1542482960"/>
      </c:lineChart>
      <c:dateAx>
        <c:axId val="-1542481328"/>
        <c:scaling>
          <c:orientation val="minMax"/>
        </c:scaling>
        <c:delete val="1"/>
        <c:axPos val="b"/>
        <c:numFmt formatCode="&quot;H&quot;yy" sourceLinked="1"/>
        <c:majorTickMark val="none"/>
        <c:minorTickMark val="none"/>
        <c:tickLblPos val="none"/>
        <c:crossAx val="-1542482960"/>
        <c:crosses val="autoZero"/>
        <c:auto val="1"/>
        <c:lblOffset val="100"/>
        <c:baseTimeUnit val="years"/>
      </c:dateAx>
      <c:valAx>
        <c:axId val="-154248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48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94.31</c:v>
                </c:pt>
                <c:pt idx="3">
                  <c:v>95.9</c:v>
                </c:pt>
                <c:pt idx="4">
                  <c:v>96.61</c:v>
                </c:pt>
              </c:numCache>
            </c:numRef>
          </c:val>
          <c:extLst xmlns:c16r2="http://schemas.microsoft.com/office/drawing/2015/06/chart">
            <c:ext xmlns:c16="http://schemas.microsoft.com/office/drawing/2014/chart" uri="{C3380CC4-5D6E-409C-BE32-E72D297353CC}">
              <c16:uniqueId val="{00000000-15FF-4148-8058-01768638DDBA}"/>
            </c:ext>
          </c:extLst>
        </c:ser>
        <c:dLbls>
          <c:showLegendKey val="0"/>
          <c:showVal val="0"/>
          <c:showCatName val="0"/>
          <c:showSerName val="0"/>
          <c:showPercent val="0"/>
          <c:showBubbleSize val="0"/>
        </c:dLbls>
        <c:gapWidth val="150"/>
        <c:axId val="-1542485136"/>
        <c:axId val="-154248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83.06</c:v>
                </c:pt>
                <c:pt idx="3">
                  <c:v>83.32</c:v>
                </c:pt>
                <c:pt idx="4">
                  <c:v>83.75</c:v>
                </c:pt>
              </c:numCache>
            </c:numRef>
          </c:val>
          <c:smooth val="0"/>
          <c:extLst xmlns:c16r2="http://schemas.microsoft.com/office/drawing/2015/06/chart">
            <c:ext xmlns:c16="http://schemas.microsoft.com/office/drawing/2014/chart" uri="{C3380CC4-5D6E-409C-BE32-E72D297353CC}">
              <c16:uniqueId val="{00000001-15FF-4148-8058-01768638DDBA}"/>
            </c:ext>
          </c:extLst>
        </c:ser>
        <c:dLbls>
          <c:showLegendKey val="0"/>
          <c:showVal val="0"/>
          <c:showCatName val="0"/>
          <c:showSerName val="0"/>
          <c:showPercent val="0"/>
          <c:showBubbleSize val="0"/>
        </c:dLbls>
        <c:marker val="1"/>
        <c:smooth val="0"/>
        <c:axId val="-1542485136"/>
        <c:axId val="-1542482416"/>
      </c:lineChart>
      <c:dateAx>
        <c:axId val="-1542485136"/>
        <c:scaling>
          <c:orientation val="minMax"/>
        </c:scaling>
        <c:delete val="1"/>
        <c:axPos val="b"/>
        <c:numFmt formatCode="&quot;H&quot;yy" sourceLinked="1"/>
        <c:majorTickMark val="none"/>
        <c:minorTickMark val="none"/>
        <c:tickLblPos val="none"/>
        <c:crossAx val="-1542482416"/>
        <c:crosses val="autoZero"/>
        <c:auto val="1"/>
        <c:lblOffset val="100"/>
        <c:baseTimeUnit val="years"/>
      </c:dateAx>
      <c:valAx>
        <c:axId val="-154248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48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野洲市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51336</v>
      </c>
      <c r="AM8" s="69"/>
      <c r="AN8" s="69"/>
      <c r="AO8" s="69"/>
      <c r="AP8" s="69"/>
      <c r="AQ8" s="69"/>
      <c r="AR8" s="69"/>
      <c r="AS8" s="69"/>
      <c r="AT8" s="68">
        <f>データ!T6</f>
        <v>80.14</v>
      </c>
      <c r="AU8" s="68"/>
      <c r="AV8" s="68"/>
      <c r="AW8" s="68"/>
      <c r="AX8" s="68"/>
      <c r="AY8" s="68"/>
      <c r="AZ8" s="68"/>
      <c r="BA8" s="68"/>
      <c r="BB8" s="68">
        <f>データ!U6</f>
        <v>640.58000000000004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64.25</v>
      </c>
      <c r="J10" s="68"/>
      <c r="K10" s="68"/>
      <c r="L10" s="68"/>
      <c r="M10" s="68"/>
      <c r="N10" s="68"/>
      <c r="O10" s="68"/>
      <c r="P10" s="68">
        <f>データ!P6</f>
        <v>20.28</v>
      </c>
      <c r="Q10" s="68"/>
      <c r="R10" s="68"/>
      <c r="S10" s="68"/>
      <c r="T10" s="68"/>
      <c r="U10" s="68"/>
      <c r="V10" s="68"/>
      <c r="W10" s="68">
        <f>データ!Q6</f>
        <v>88.04</v>
      </c>
      <c r="X10" s="68"/>
      <c r="Y10" s="68"/>
      <c r="Z10" s="68"/>
      <c r="AA10" s="68"/>
      <c r="AB10" s="68"/>
      <c r="AC10" s="68"/>
      <c r="AD10" s="69">
        <f>データ!R6</f>
        <v>2921</v>
      </c>
      <c r="AE10" s="69"/>
      <c r="AF10" s="69"/>
      <c r="AG10" s="69"/>
      <c r="AH10" s="69"/>
      <c r="AI10" s="69"/>
      <c r="AJ10" s="69"/>
      <c r="AK10" s="2"/>
      <c r="AL10" s="69">
        <f>データ!V6</f>
        <v>10378</v>
      </c>
      <c r="AM10" s="69"/>
      <c r="AN10" s="69"/>
      <c r="AO10" s="69"/>
      <c r="AP10" s="69"/>
      <c r="AQ10" s="69"/>
      <c r="AR10" s="69"/>
      <c r="AS10" s="69"/>
      <c r="AT10" s="68">
        <f>データ!W6</f>
        <v>3.5</v>
      </c>
      <c r="AU10" s="68"/>
      <c r="AV10" s="68"/>
      <c r="AW10" s="68"/>
      <c r="AX10" s="68"/>
      <c r="AY10" s="68"/>
      <c r="AZ10" s="68"/>
      <c r="BA10" s="68"/>
      <c r="BB10" s="68">
        <f>データ!X6</f>
        <v>2965.14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BgB/BoeObgkM2gsF3An0N2URNnN2wba6Rr4HAcQiLyux8U2KOMZe8nAml/1Sy4VFpnCEVSM9WtyZocnAgv228Q==" saltValue="qbUkUlnjqjfTwZ6UFQ8oc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252107</v>
      </c>
      <c r="D6" s="33">
        <f t="shared" si="3"/>
        <v>46</v>
      </c>
      <c r="E6" s="33">
        <f t="shared" si="3"/>
        <v>17</v>
      </c>
      <c r="F6" s="33">
        <f t="shared" si="3"/>
        <v>4</v>
      </c>
      <c r="G6" s="33">
        <f t="shared" si="3"/>
        <v>0</v>
      </c>
      <c r="H6" s="33" t="str">
        <f t="shared" si="3"/>
        <v>滋賀県　野洲市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64.25</v>
      </c>
      <c r="P6" s="34">
        <f t="shared" si="3"/>
        <v>20.28</v>
      </c>
      <c r="Q6" s="34">
        <f t="shared" si="3"/>
        <v>88.04</v>
      </c>
      <c r="R6" s="34">
        <f t="shared" si="3"/>
        <v>2921</v>
      </c>
      <c r="S6" s="34">
        <f t="shared" si="3"/>
        <v>51336</v>
      </c>
      <c r="T6" s="34">
        <f t="shared" si="3"/>
        <v>80.14</v>
      </c>
      <c r="U6" s="34">
        <f t="shared" si="3"/>
        <v>640.58000000000004</v>
      </c>
      <c r="V6" s="34">
        <f t="shared" si="3"/>
        <v>10378</v>
      </c>
      <c r="W6" s="34">
        <f t="shared" si="3"/>
        <v>3.5</v>
      </c>
      <c r="X6" s="34">
        <f t="shared" si="3"/>
        <v>2965.14</v>
      </c>
      <c r="Y6" s="35" t="str">
        <f>IF(Y7="",NA(),Y7)</f>
        <v>-</v>
      </c>
      <c r="Z6" s="35" t="str">
        <f t="shared" ref="Z6:AH6" si="4">IF(Z7="",NA(),Z7)</f>
        <v>-</v>
      </c>
      <c r="AA6" s="35">
        <f t="shared" si="4"/>
        <v>125.83</v>
      </c>
      <c r="AB6" s="35">
        <f t="shared" si="4"/>
        <v>118.4</v>
      </c>
      <c r="AC6" s="35">
        <f t="shared" si="4"/>
        <v>108.22</v>
      </c>
      <c r="AD6" s="35" t="str">
        <f t="shared" si="4"/>
        <v>-</v>
      </c>
      <c r="AE6" s="35" t="str">
        <f t="shared" si="4"/>
        <v>-</v>
      </c>
      <c r="AF6" s="35">
        <f t="shared" si="4"/>
        <v>102.13</v>
      </c>
      <c r="AG6" s="35">
        <f t="shared" si="4"/>
        <v>101.72</v>
      </c>
      <c r="AH6" s="35">
        <f t="shared" si="4"/>
        <v>102.73</v>
      </c>
      <c r="AI6" s="34" t="str">
        <f>IF(AI7="","",IF(AI7="-","【-】","【"&amp;SUBSTITUTE(TEXT(AI7,"#,##0.00"),"-","△")&amp;"】"))</f>
        <v>【102.87】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109.51</v>
      </c>
      <c r="AR6" s="35">
        <f t="shared" si="5"/>
        <v>112.88</v>
      </c>
      <c r="AS6" s="35">
        <f t="shared" si="5"/>
        <v>94.97</v>
      </c>
      <c r="AT6" s="34" t="str">
        <f>IF(AT7="","",IF(AT7="-","【-】","【"&amp;SUBSTITUTE(TEXT(AT7,"#,##0.00"),"-","△")&amp;"】"))</f>
        <v>【76.63】</v>
      </c>
      <c r="AU6" s="35" t="str">
        <f>IF(AU7="",NA(),AU7)</f>
        <v>-</v>
      </c>
      <c r="AV6" s="35" t="str">
        <f t="shared" ref="AV6:BD6" si="6">IF(AV7="",NA(),AV7)</f>
        <v>-</v>
      </c>
      <c r="AW6" s="35">
        <f t="shared" si="6"/>
        <v>80.040000000000006</v>
      </c>
      <c r="AX6" s="35">
        <f t="shared" si="6"/>
        <v>90.2</v>
      </c>
      <c r="AY6" s="35">
        <f t="shared" si="6"/>
        <v>95.08</v>
      </c>
      <c r="AZ6" s="35" t="str">
        <f t="shared" si="6"/>
        <v>-</v>
      </c>
      <c r="BA6" s="35" t="str">
        <f t="shared" si="6"/>
        <v>-</v>
      </c>
      <c r="BB6" s="35">
        <f t="shared" si="6"/>
        <v>47.44</v>
      </c>
      <c r="BC6" s="35">
        <f t="shared" si="6"/>
        <v>49.18</v>
      </c>
      <c r="BD6" s="35">
        <f t="shared" si="6"/>
        <v>47.72</v>
      </c>
      <c r="BE6" s="34" t="str">
        <f>IF(BE7="","",IF(BE7="-","【-】","【"&amp;SUBSTITUTE(TEXT(BE7,"#,##0.00"),"-","△")&amp;"】"))</f>
        <v>【49.61】</v>
      </c>
      <c r="BF6" s="35" t="str">
        <f>IF(BF7="",NA(),BF7)</f>
        <v>-</v>
      </c>
      <c r="BG6" s="35" t="str">
        <f t="shared" ref="BG6:BO6" si="7">IF(BG7="",NA(),BG7)</f>
        <v>-</v>
      </c>
      <c r="BH6" s="35">
        <f t="shared" si="7"/>
        <v>230.39</v>
      </c>
      <c r="BI6" s="35">
        <f t="shared" si="7"/>
        <v>189.4</v>
      </c>
      <c r="BJ6" s="35">
        <f t="shared" si="7"/>
        <v>194.93</v>
      </c>
      <c r="BK6" s="35" t="str">
        <f t="shared" si="7"/>
        <v>-</v>
      </c>
      <c r="BL6" s="35" t="str">
        <f t="shared" si="7"/>
        <v>-</v>
      </c>
      <c r="BM6" s="35">
        <f t="shared" si="7"/>
        <v>1243.71</v>
      </c>
      <c r="BN6" s="35">
        <f t="shared" si="7"/>
        <v>1194.1500000000001</v>
      </c>
      <c r="BO6" s="35">
        <f t="shared" si="7"/>
        <v>1206.79</v>
      </c>
      <c r="BP6" s="34" t="str">
        <f>IF(BP7="","",IF(BP7="-","【-】","【"&amp;SUBSTITUTE(TEXT(BP7,"#,##0.00"),"-","△")&amp;"】"))</f>
        <v>【1,218.70】</v>
      </c>
      <c r="BQ6" s="35" t="str">
        <f>IF(BQ7="",NA(),BQ7)</f>
        <v>-</v>
      </c>
      <c r="BR6" s="35" t="str">
        <f t="shared" ref="BR6:BZ6" si="8">IF(BR7="",NA(),BR7)</f>
        <v>-</v>
      </c>
      <c r="BS6" s="35">
        <f t="shared" si="8"/>
        <v>96.44</v>
      </c>
      <c r="BT6" s="35">
        <f t="shared" si="8"/>
        <v>96.28</v>
      </c>
      <c r="BU6" s="35">
        <f t="shared" si="8"/>
        <v>102.26</v>
      </c>
      <c r="BV6" s="35" t="str">
        <f t="shared" si="8"/>
        <v>-</v>
      </c>
      <c r="BW6" s="35" t="str">
        <f t="shared" si="8"/>
        <v>-</v>
      </c>
      <c r="BX6" s="35">
        <f t="shared" si="8"/>
        <v>74.3</v>
      </c>
      <c r="BY6" s="35">
        <f t="shared" si="8"/>
        <v>72.260000000000005</v>
      </c>
      <c r="BZ6" s="35">
        <f t="shared" si="8"/>
        <v>71.84</v>
      </c>
      <c r="CA6" s="34" t="str">
        <f>IF(CA7="","",IF(CA7="-","【-】","【"&amp;SUBSTITUTE(TEXT(CA7,"#,##0.00"),"-","△")&amp;"】"))</f>
        <v>【74.17】</v>
      </c>
      <c r="CB6" s="35" t="str">
        <f>IF(CB7="",NA(),CB7)</f>
        <v>-</v>
      </c>
      <c r="CC6" s="35" t="str">
        <f t="shared" ref="CC6:CK6" si="9">IF(CC7="",NA(),CC7)</f>
        <v>-</v>
      </c>
      <c r="CD6" s="35">
        <f t="shared" si="9"/>
        <v>171.15</v>
      </c>
      <c r="CE6" s="35">
        <f t="shared" si="9"/>
        <v>174.94</v>
      </c>
      <c r="CF6" s="35">
        <f t="shared" si="9"/>
        <v>161.83000000000001</v>
      </c>
      <c r="CG6" s="35" t="str">
        <f t="shared" si="9"/>
        <v>-</v>
      </c>
      <c r="CH6" s="35" t="str">
        <f t="shared" si="9"/>
        <v>-</v>
      </c>
      <c r="CI6" s="35">
        <f t="shared" si="9"/>
        <v>221.81</v>
      </c>
      <c r="CJ6" s="35">
        <f t="shared" si="9"/>
        <v>230.02</v>
      </c>
      <c r="CK6" s="35">
        <f t="shared" si="9"/>
        <v>228.47</v>
      </c>
      <c r="CL6" s="34" t="str">
        <f>IF(CL7="","",IF(CL7="-","【-】","【"&amp;SUBSTITUTE(TEXT(CL7,"#,##0.00"),"-","△")&amp;"】"))</f>
        <v>【218.56】</v>
      </c>
      <c r="CM6" s="35" t="str">
        <f>IF(CM7="",NA(),CM7)</f>
        <v>-</v>
      </c>
      <c r="CN6" s="35" t="str">
        <f t="shared" ref="CN6:CV6" si="10">IF(CN7="",NA(),CN7)</f>
        <v>-</v>
      </c>
      <c r="CO6" s="35">
        <f t="shared" si="10"/>
        <v>91.45</v>
      </c>
      <c r="CP6" s="35" t="str">
        <f t="shared" si="10"/>
        <v>-</v>
      </c>
      <c r="CQ6" s="35" t="str">
        <f t="shared" si="10"/>
        <v>-</v>
      </c>
      <c r="CR6" s="35" t="str">
        <f t="shared" si="10"/>
        <v>-</v>
      </c>
      <c r="CS6" s="35" t="str">
        <f t="shared" si="10"/>
        <v>-</v>
      </c>
      <c r="CT6" s="35">
        <f t="shared" si="10"/>
        <v>43.36</v>
      </c>
      <c r="CU6" s="35">
        <f t="shared" si="10"/>
        <v>42.56</v>
      </c>
      <c r="CV6" s="35">
        <f t="shared" si="10"/>
        <v>42.47</v>
      </c>
      <c r="CW6" s="34" t="str">
        <f>IF(CW7="","",IF(CW7="-","【-】","【"&amp;SUBSTITUTE(TEXT(CW7,"#,##0.00"),"-","△")&amp;"】"))</f>
        <v>【42.86】</v>
      </c>
      <c r="CX6" s="35" t="str">
        <f>IF(CX7="",NA(),CX7)</f>
        <v>-</v>
      </c>
      <c r="CY6" s="35" t="str">
        <f t="shared" ref="CY6:DG6" si="11">IF(CY7="",NA(),CY7)</f>
        <v>-</v>
      </c>
      <c r="CZ6" s="35">
        <f t="shared" si="11"/>
        <v>94.31</v>
      </c>
      <c r="DA6" s="35">
        <f t="shared" si="11"/>
        <v>95.9</v>
      </c>
      <c r="DB6" s="35">
        <f t="shared" si="11"/>
        <v>96.61</v>
      </c>
      <c r="DC6" s="35" t="str">
        <f t="shared" si="11"/>
        <v>-</v>
      </c>
      <c r="DD6" s="35" t="str">
        <f t="shared" si="11"/>
        <v>-</v>
      </c>
      <c r="DE6" s="35">
        <f t="shared" si="11"/>
        <v>83.06</v>
      </c>
      <c r="DF6" s="35">
        <f t="shared" si="11"/>
        <v>83.32</v>
      </c>
      <c r="DG6" s="35">
        <f t="shared" si="11"/>
        <v>83.75</v>
      </c>
      <c r="DH6" s="34" t="str">
        <f>IF(DH7="","",IF(DH7="-","【-】","【"&amp;SUBSTITUTE(TEXT(DH7,"#,##0.00"),"-","△")&amp;"】"))</f>
        <v>【84.20】</v>
      </c>
      <c r="DI6" s="35" t="str">
        <f>IF(DI7="",NA(),DI7)</f>
        <v>-</v>
      </c>
      <c r="DJ6" s="35" t="str">
        <f t="shared" ref="DJ6:DR6" si="12">IF(DJ7="",NA(),DJ7)</f>
        <v>-</v>
      </c>
      <c r="DK6" s="35">
        <f t="shared" si="12"/>
        <v>3.53</v>
      </c>
      <c r="DL6" s="35">
        <f t="shared" si="12"/>
        <v>6.91</v>
      </c>
      <c r="DM6" s="35">
        <f t="shared" si="12"/>
        <v>10.28</v>
      </c>
      <c r="DN6" s="35" t="str">
        <f t="shared" si="12"/>
        <v>-</v>
      </c>
      <c r="DO6" s="35" t="str">
        <f t="shared" si="12"/>
        <v>-</v>
      </c>
      <c r="DP6" s="35">
        <f t="shared" si="12"/>
        <v>23.93</v>
      </c>
      <c r="DQ6" s="35">
        <f t="shared" si="12"/>
        <v>24.68</v>
      </c>
      <c r="DR6" s="35">
        <f t="shared" si="12"/>
        <v>24.68</v>
      </c>
      <c r="DS6" s="34" t="str">
        <f>IF(DS7="","",IF(DS7="-","【-】","【"&amp;SUBSTITUTE(TEXT(DS7,"#,##0.00"),"-","△")&amp;"】"))</f>
        <v>【25.37】</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5">
        <f t="shared" si="13"/>
        <v>0.01</v>
      </c>
      <c r="EC6" s="35">
        <f t="shared" si="13"/>
        <v>8.6199999999999992</v>
      </c>
      <c r="ED6" s="34" t="str">
        <f>IF(ED7="","",IF(ED7="-","【-】","【"&amp;SUBSTITUTE(TEXT(ED7,"#,##0.00"),"-","△")&amp;"】"))</f>
        <v>【6.20】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0.09</v>
      </c>
      <c r="EM6" s="35">
        <f t="shared" si="14"/>
        <v>0.13</v>
      </c>
      <c r="EN6" s="35">
        <f t="shared" si="14"/>
        <v>0.36</v>
      </c>
      <c r="EO6" s="34" t="str">
        <f>IF(EO7="","",IF(EO7="-","【-】","【"&amp;SUBSTITUTE(TEXT(EO7,"#,##0.00"),"-","△")&amp;"】"))</f>
        <v>【0.28】</v>
      </c>
    </row>
    <row r="7" spans="1:148" s="36" customFormat="1" x14ac:dyDescent="0.15">
      <c r="A7" s="28"/>
      <c r="B7" s="37">
        <v>2019</v>
      </c>
      <c r="C7" s="37">
        <v>252107</v>
      </c>
      <c r="D7" s="37">
        <v>46</v>
      </c>
      <c r="E7" s="37">
        <v>17</v>
      </c>
      <c r="F7" s="37">
        <v>4</v>
      </c>
      <c r="G7" s="37">
        <v>0</v>
      </c>
      <c r="H7" s="37" t="s">
        <v>96</v>
      </c>
      <c r="I7" s="37" t="s">
        <v>97</v>
      </c>
      <c r="J7" s="37" t="s">
        <v>98</v>
      </c>
      <c r="K7" s="37" t="s">
        <v>99</v>
      </c>
      <c r="L7" s="37" t="s">
        <v>100</v>
      </c>
      <c r="M7" s="37" t="s">
        <v>101</v>
      </c>
      <c r="N7" s="38" t="s">
        <v>102</v>
      </c>
      <c r="O7" s="38">
        <v>64.25</v>
      </c>
      <c r="P7" s="38">
        <v>20.28</v>
      </c>
      <c r="Q7" s="38">
        <v>88.04</v>
      </c>
      <c r="R7" s="38">
        <v>2921</v>
      </c>
      <c r="S7" s="38">
        <v>51336</v>
      </c>
      <c r="T7" s="38">
        <v>80.14</v>
      </c>
      <c r="U7" s="38">
        <v>640.58000000000004</v>
      </c>
      <c r="V7" s="38">
        <v>10378</v>
      </c>
      <c r="W7" s="38">
        <v>3.5</v>
      </c>
      <c r="X7" s="38">
        <v>2965.14</v>
      </c>
      <c r="Y7" s="38" t="s">
        <v>102</v>
      </c>
      <c r="Z7" s="38" t="s">
        <v>102</v>
      </c>
      <c r="AA7" s="38">
        <v>125.83</v>
      </c>
      <c r="AB7" s="38">
        <v>118.4</v>
      </c>
      <c r="AC7" s="38">
        <v>108.22</v>
      </c>
      <c r="AD7" s="38" t="s">
        <v>102</v>
      </c>
      <c r="AE7" s="38" t="s">
        <v>102</v>
      </c>
      <c r="AF7" s="38">
        <v>102.13</v>
      </c>
      <c r="AG7" s="38">
        <v>101.72</v>
      </c>
      <c r="AH7" s="38">
        <v>102.73</v>
      </c>
      <c r="AI7" s="38">
        <v>102.87</v>
      </c>
      <c r="AJ7" s="38" t="s">
        <v>102</v>
      </c>
      <c r="AK7" s="38" t="s">
        <v>102</v>
      </c>
      <c r="AL7" s="38">
        <v>0</v>
      </c>
      <c r="AM7" s="38">
        <v>0</v>
      </c>
      <c r="AN7" s="38">
        <v>0</v>
      </c>
      <c r="AO7" s="38" t="s">
        <v>102</v>
      </c>
      <c r="AP7" s="38" t="s">
        <v>102</v>
      </c>
      <c r="AQ7" s="38">
        <v>109.51</v>
      </c>
      <c r="AR7" s="38">
        <v>112.88</v>
      </c>
      <c r="AS7" s="38">
        <v>94.97</v>
      </c>
      <c r="AT7" s="38">
        <v>76.63</v>
      </c>
      <c r="AU7" s="38" t="s">
        <v>102</v>
      </c>
      <c r="AV7" s="38" t="s">
        <v>102</v>
      </c>
      <c r="AW7" s="38">
        <v>80.040000000000006</v>
      </c>
      <c r="AX7" s="38">
        <v>90.2</v>
      </c>
      <c r="AY7" s="38">
        <v>95.08</v>
      </c>
      <c r="AZ7" s="38" t="s">
        <v>102</v>
      </c>
      <c r="BA7" s="38" t="s">
        <v>102</v>
      </c>
      <c r="BB7" s="38">
        <v>47.44</v>
      </c>
      <c r="BC7" s="38">
        <v>49.18</v>
      </c>
      <c r="BD7" s="38">
        <v>47.72</v>
      </c>
      <c r="BE7" s="38">
        <v>49.61</v>
      </c>
      <c r="BF7" s="38" t="s">
        <v>102</v>
      </c>
      <c r="BG7" s="38" t="s">
        <v>102</v>
      </c>
      <c r="BH7" s="38">
        <v>230.39</v>
      </c>
      <c r="BI7" s="38">
        <v>189.4</v>
      </c>
      <c r="BJ7" s="38">
        <v>194.93</v>
      </c>
      <c r="BK7" s="38" t="s">
        <v>102</v>
      </c>
      <c r="BL7" s="38" t="s">
        <v>102</v>
      </c>
      <c r="BM7" s="38">
        <v>1243.71</v>
      </c>
      <c r="BN7" s="38">
        <v>1194.1500000000001</v>
      </c>
      <c r="BO7" s="38">
        <v>1206.79</v>
      </c>
      <c r="BP7" s="38">
        <v>1218.7</v>
      </c>
      <c r="BQ7" s="38" t="s">
        <v>102</v>
      </c>
      <c r="BR7" s="38" t="s">
        <v>102</v>
      </c>
      <c r="BS7" s="38">
        <v>96.44</v>
      </c>
      <c r="BT7" s="38">
        <v>96.28</v>
      </c>
      <c r="BU7" s="38">
        <v>102.26</v>
      </c>
      <c r="BV7" s="38" t="s">
        <v>102</v>
      </c>
      <c r="BW7" s="38" t="s">
        <v>102</v>
      </c>
      <c r="BX7" s="38">
        <v>74.3</v>
      </c>
      <c r="BY7" s="38">
        <v>72.260000000000005</v>
      </c>
      <c r="BZ7" s="38">
        <v>71.84</v>
      </c>
      <c r="CA7" s="38">
        <v>74.17</v>
      </c>
      <c r="CB7" s="38" t="s">
        <v>102</v>
      </c>
      <c r="CC7" s="38" t="s">
        <v>102</v>
      </c>
      <c r="CD7" s="38">
        <v>171.15</v>
      </c>
      <c r="CE7" s="38">
        <v>174.94</v>
      </c>
      <c r="CF7" s="38">
        <v>161.83000000000001</v>
      </c>
      <c r="CG7" s="38" t="s">
        <v>102</v>
      </c>
      <c r="CH7" s="38" t="s">
        <v>102</v>
      </c>
      <c r="CI7" s="38">
        <v>221.81</v>
      </c>
      <c r="CJ7" s="38">
        <v>230.02</v>
      </c>
      <c r="CK7" s="38">
        <v>228.47</v>
      </c>
      <c r="CL7" s="38">
        <v>218.56</v>
      </c>
      <c r="CM7" s="38" t="s">
        <v>102</v>
      </c>
      <c r="CN7" s="38" t="s">
        <v>102</v>
      </c>
      <c r="CO7" s="38">
        <v>91.45</v>
      </c>
      <c r="CP7" s="38" t="s">
        <v>102</v>
      </c>
      <c r="CQ7" s="38" t="s">
        <v>102</v>
      </c>
      <c r="CR7" s="38" t="s">
        <v>102</v>
      </c>
      <c r="CS7" s="38" t="s">
        <v>102</v>
      </c>
      <c r="CT7" s="38">
        <v>43.36</v>
      </c>
      <c r="CU7" s="38">
        <v>42.56</v>
      </c>
      <c r="CV7" s="38">
        <v>42.47</v>
      </c>
      <c r="CW7" s="38">
        <v>42.86</v>
      </c>
      <c r="CX7" s="38" t="s">
        <v>102</v>
      </c>
      <c r="CY7" s="38" t="s">
        <v>102</v>
      </c>
      <c r="CZ7" s="38">
        <v>94.31</v>
      </c>
      <c r="DA7" s="38">
        <v>95.9</v>
      </c>
      <c r="DB7" s="38">
        <v>96.61</v>
      </c>
      <c r="DC7" s="38" t="s">
        <v>102</v>
      </c>
      <c r="DD7" s="38" t="s">
        <v>102</v>
      </c>
      <c r="DE7" s="38">
        <v>83.06</v>
      </c>
      <c r="DF7" s="38">
        <v>83.32</v>
      </c>
      <c r="DG7" s="38">
        <v>83.75</v>
      </c>
      <c r="DH7" s="38">
        <v>84.2</v>
      </c>
      <c r="DI7" s="38" t="s">
        <v>102</v>
      </c>
      <c r="DJ7" s="38" t="s">
        <v>102</v>
      </c>
      <c r="DK7" s="38">
        <v>3.53</v>
      </c>
      <c r="DL7" s="38">
        <v>6.91</v>
      </c>
      <c r="DM7" s="38">
        <v>10.28</v>
      </c>
      <c r="DN7" s="38" t="s">
        <v>102</v>
      </c>
      <c r="DO7" s="38" t="s">
        <v>102</v>
      </c>
      <c r="DP7" s="38">
        <v>23.93</v>
      </c>
      <c r="DQ7" s="38">
        <v>24.68</v>
      </c>
      <c r="DR7" s="38">
        <v>24.68</v>
      </c>
      <c r="DS7" s="38">
        <v>25.37</v>
      </c>
      <c r="DT7" s="38" t="s">
        <v>102</v>
      </c>
      <c r="DU7" s="38" t="s">
        <v>102</v>
      </c>
      <c r="DV7" s="38">
        <v>0</v>
      </c>
      <c r="DW7" s="38">
        <v>0</v>
      </c>
      <c r="DX7" s="38">
        <v>0</v>
      </c>
      <c r="DY7" s="38" t="s">
        <v>102</v>
      </c>
      <c r="DZ7" s="38" t="s">
        <v>102</v>
      </c>
      <c r="EA7" s="38">
        <v>0</v>
      </c>
      <c r="EB7" s="38">
        <v>0.01</v>
      </c>
      <c r="EC7" s="38">
        <v>8.6199999999999992</v>
      </c>
      <c r="ED7" s="38">
        <v>6.2</v>
      </c>
      <c r="EE7" s="38" t="s">
        <v>102</v>
      </c>
      <c r="EF7" s="38" t="s">
        <v>102</v>
      </c>
      <c r="EG7" s="38">
        <v>0</v>
      </c>
      <c r="EH7" s="38">
        <v>0</v>
      </c>
      <c r="EI7" s="38">
        <v>0</v>
      </c>
      <c r="EJ7" s="38" t="s">
        <v>102</v>
      </c>
      <c r="EK7" s="38" t="s">
        <v>102</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2021-01-14T01:47:24Z</cp:lastPrinted>
  <dcterms:created xsi:type="dcterms:W3CDTF">2020-12-04T02:33:35Z</dcterms:created>
  <dcterms:modified xsi:type="dcterms:W3CDTF">2021-01-14T01:48:16Z</dcterms:modified>
  <cp:category/>
</cp:coreProperties>
</file>