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上下水道課\21上水庶務\00 日常業務\19　経営比較分析表\R2\提出\"/>
    </mc:Choice>
  </mc:AlternateContent>
  <workbookProtection workbookAlgorithmName="SHA-512" workbookHashValue="DMVaoQKrPsvslxbQOuSauJPp5ZDolBVNR10Ai+Sn86AG7edaH1kaKdaI6Gv79l3HVPiaQcG/hFkz4lSbasyASg==" workbookSaltValue="PVuLD0MfuUTPBjC+f6CSQ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<sst xmlns="http://schemas.openxmlformats.org/spreadsheetml/2006/main" count="228" uniqueCount="113">
  <si>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</si>
  <si>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</si>
  <si>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</si>
  <si>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</si>
  <si>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</si>
  <si>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</si>
  <si>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</si>
  <si>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</si>
  <si>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</si>
  <si>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</si>
  <si>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</si>
  <si>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</si>
  <si>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</si>
  <si>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</si>
  <si>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</si>
  <si>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</si>
  <si>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</si>
  <si>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</si>
  <si>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</si>
  <si>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</si>
  <si>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</si>
  <si>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</si>
  <si>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</si>
  <si>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</si>
  <si>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</si>
  <si>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</si>
  <si>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</si>
  <si>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</si>
  <si>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</si>
  <si>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</si>
  <si>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</si>
  <si>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</si>
  <si>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</si>
  <si>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</si>
  <si>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</si>
  <si>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</si>
  <si>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</si>
  <si>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</si>
  <si>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</si>
  <si>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</si>
  <si>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</si>
  <si>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</si>
  <si>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</si>
  <si>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</si>
  <si>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</si>
  <si>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</si>
  <si>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</si>
  <si>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</si>
  <si>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</si>
  <si>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</si>
  <si>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</si>
  <si>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</si>
  <si>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</si>
  <si>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</si>
  <si>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</si>
  <si>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</si>
  <si>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</si>
  <si>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</si>
  <si>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</si>
  <si>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</si>
  <si>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</si>
  <si>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</si>
  <si>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</si>
  <si>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</si>
  <si>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</si>
  <si>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</si>
  <si>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</si>
  <si>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</si>
  <si>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</si>
  <si>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</si>
  <si>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</si>
  <si>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</si>
  <si>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</si>
  <si>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</si>
  <si>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</si>
  <si>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</si>
  <si>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</si>
  <si>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</si>
  <si>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</si>
  <si>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</si>
  <si>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</si>
  <si>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</si>
  <si>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</si>
  <si>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</si>
  <si>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</si>
  <si>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</si>
  <si>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</si>
  <si>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</si>
  <si>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</si>
  <si>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</si>
  <si>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</si>
  <si>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</si>
  <si>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</si>
  <si>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野洲市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</si>
  <si>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</si>
  <si>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</si>
  <si>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</si>
  <si>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</si>
  <si>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</si>
  <si>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</si>
  <si>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</si>
  <si>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</si>
  <si>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</si>
  <si>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</si>
  <si>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</si>
  <si>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</si>
  <si>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</si>
  <si>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</si>
  <si>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</si>
  <si>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</si>
  <si>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経営収支比率は100％を超えており累積欠損金比率も0であるため、安定した経営状況で推移している。平成29年度に今後の更新費用を確保するため料金の改定を行った。
　流動比率は100％を継続して超えており、短期的な財政状況も安定している。
　企業債残高対給水収益比率は類似団体と比較しても低い水準にあり、更新投資の増加により増加傾向にある。
　料金回収率は100％を超えており類似団体と比較しても同水準である。平成29年度に料金改定を行い急激に上昇をしている。
　施設利用率は類似団体と比較して高い水準であり、効率的な施設運営ができているといえる。
　有収率は、類似団体と比較して低い水準で推移しており、老朽管の更新等の対策が必要である。
　</t>
    <rPh sb="1" eb="3">
      <t>ケイエイ</t>
    </rPh>
    <rPh sb="3" eb="5">
      <t>シュウシ</t>
    </rPh>
    <rPh sb="5" eb="7">
      <t>ヒリツ</t>
    </rPh>
    <rPh sb="13" eb="14">
      <t>コ</t>
    </rPh>
    <rPh sb="18" eb="20">
      <t>ルイセキ</t>
    </rPh>
    <rPh sb="20" eb="23">
      <t>ケッソンキン</t>
    </rPh>
    <rPh sb="23" eb="25">
      <t>ヒリツ</t>
    </rPh>
    <rPh sb="33" eb="35">
      <t>アンテイ</t>
    </rPh>
    <rPh sb="37" eb="39">
      <t>ケイエイ</t>
    </rPh>
    <rPh sb="39" eb="41">
      <t>ジョウキョウ</t>
    </rPh>
    <rPh sb="42" eb="44">
      <t>スイイ</t>
    </rPh>
    <rPh sb="49" eb="51">
      <t>ヘイセイ</t>
    </rPh>
    <rPh sb="53" eb="55">
      <t>ネンド</t>
    </rPh>
    <rPh sb="56" eb="58">
      <t>コンゴ</t>
    </rPh>
    <rPh sb="59" eb="61">
      <t>コウシン</t>
    </rPh>
    <rPh sb="61" eb="63">
      <t>ヒヨウ</t>
    </rPh>
    <rPh sb="64" eb="66">
      <t>カクホ</t>
    </rPh>
    <rPh sb="70" eb="72">
      <t>リョウキン</t>
    </rPh>
    <rPh sb="73" eb="75">
      <t>カイテイ</t>
    </rPh>
    <rPh sb="76" eb="77">
      <t>オコナ</t>
    </rPh>
    <rPh sb="82" eb="84">
      <t>リュウドウ</t>
    </rPh>
    <rPh sb="84" eb="86">
      <t>ヒリツ</t>
    </rPh>
    <rPh sb="92" eb="94">
      <t>ケイゾク</t>
    </rPh>
    <rPh sb="96" eb="97">
      <t>コ</t>
    </rPh>
    <rPh sb="102" eb="105">
      <t>タンキテキ</t>
    </rPh>
    <rPh sb="106" eb="108">
      <t>ザイセイ</t>
    </rPh>
    <rPh sb="108" eb="110">
      <t>ジョウキョウ</t>
    </rPh>
    <rPh sb="111" eb="113">
      <t>アンテイ</t>
    </rPh>
    <rPh sb="120" eb="122">
      <t>キギョウ</t>
    </rPh>
    <rPh sb="122" eb="123">
      <t>サイ</t>
    </rPh>
    <rPh sb="125" eb="126">
      <t>タイ</t>
    </rPh>
    <rPh sb="126" eb="128">
      <t>キュウスイ</t>
    </rPh>
    <rPh sb="128" eb="130">
      <t>シュウエキ</t>
    </rPh>
    <rPh sb="130" eb="132">
      <t>ヒリツ</t>
    </rPh>
    <rPh sb="133" eb="135">
      <t>ルイジ</t>
    </rPh>
    <rPh sb="135" eb="137">
      <t>ダンタイ</t>
    </rPh>
    <rPh sb="138" eb="140">
      <t>ヒカク</t>
    </rPh>
    <rPh sb="143" eb="144">
      <t>ヒク</t>
    </rPh>
    <rPh sb="145" eb="147">
      <t>スイジュン</t>
    </rPh>
    <rPh sb="151" eb="153">
      <t>コウシン</t>
    </rPh>
    <rPh sb="153" eb="155">
      <t>トウシ</t>
    </rPh>
    <rPh sb="156" eb="158">
      <t>ゾウカ</t>
    </rPh>
    <rPh sb="161" eb="163">
      <t>ゾウカ</t>
    </rPh>
    <rPh sb="163" eb="165">
      <t>ケイコウ</t>
    </rPh>
    <rPh sb="171" eb="173">
      <t>リョウキン</t>
    </rPh>
    <rPh sb="173" eb="175">
      <t>カイシュウ</t>
    </rPh>
    <rPh sb="175" eb="176">
      <t>リツ</t>
    </rPh>
    <rPh sb="182" eb="183">
      <t>コ</t>
    </rPh>
    <rPh sb="187" eb="189">
      <t>ルイジ</t>
    </rPh>
    <rPh sb="189" eb="191">
      <t>ダンタイ</t>
    </rPh>
    <rPh sb="192" eb="194">
      <t>ヒカク</t>
    </rPh>
    <rPh sb="197" eb="200">
      <t>ドウスイジュン</t>
    </rPh>
    <rPh sb="204" eb="206">
      <t>ヘイセイ</t>
    </rPh>
    <rPh sb="208" eb="210">
      <t>ネンド</t>
    </rPh>
    <rPh sb="211" eb="213">
      <t>リョウキン</t>
    </rPh>
    <rPh sb="213" eb="215">
      <t>カイテイ</t>
    </rPh>
    <rPh sb="216" eb="217">
      <t>オコナ</t>
    </rPh>
    <rPh sb="218" eb="220">
      <t>キュウゲキ</t>
    </rPh>
    <rPh sb="221" eb="223">
      <t>ジョウショウ</t>
    </rPh>
    <rPh sb="231" eb="233">
      <t>シセツ</t>
    </rPh>
    <rPh sb="233" eb="236">
      <t>リヨウリツ</t>
    </rPh>
    <rPh sb="237" eb="239">
      <t>ルイジ</t>
    </rPh>
    <rPh sb="239" eb="241">
      <t>ダンタイ</t>
    </rPh>
    <rPh sb="242" eb="244">
      <t>ヒカク</t>
    </rPh>
    <rPh sb="246" eb="247">
      <t>タカ</t>
    </rPh>
    <rPh sb="248" eb="250">
      <t>スイジュン</t>
    </rPh>
    <rPh sb="254" eb="257">
      <t>コウリツテキ</t>
    </rPh>
    <rPh sb="258" eb="260">
      <t>シセツ</t>
    </rPh>
    <rPh sb="260" eb="262">
      <t>ウンエイ</t>
    </rPh>
    <rPh sb="275" eb="276">
      <t>ユウ</t>
    </rPh>
    <rPh sb="276" eb="277">
      <t>シュウ</t>
    </rPh>
    <rPh sb="277" eb="278">
      <t>リツ</t>
    </rPh>
    <rPh sb="280" eb="282">
      <t>ルイジ</t>
    </rPh>
    <rPh sb="282" eb="284">
      <t>ダンタイ</t>
    </rPh>
    <rPh sb="285" eb="287">
      <t>ヒカク</t>
    </rPh>
    <rPh sb="289" eb="290">
      <t>ヒク</t>
    </rPh>
    <rPh sb="291" eb="293">
      <t>スイジュン</t>
    </rPh>
    <rPh sb="294" eb="296">
      <t>スイイ</t>
    </rPh>
    <rPh sb="301" eb="303">
      <t>ロウキュウ</t>
    </rPh>
    <rPh sb="303" eb="304">
      <t>カン</t>
    </rPh>
    <rPh sb="305" eb="308">
      <t>コウシントウ</t>
    </rPh>
    <rPh sb="309" eb="311">
      <t>タイサク</t>
    </rPh>
    <rPh sb="312" eb="314">
      <t>ヒツヨウ</t>
    </rPh>
    <phoneticPr fontId="4"/>
  </si>
  <si>
    <t>　今後も安定した供給を維持していくために、老朽管の更新や浄水施設の整備を進める。</t>
    <rPh sb="1" eb="3">
      <t>コンゴ</t>
    </rPh>
    <rPh sb="4" eb="6">
      <t>アンテイ</t>
    </rPh>
    <rPh sb="8" eb="10">
      <t>キョウキュウ</t>
    </rPh>
    <rPh sb="11" eb="13">
      <t>イジ</t>
    </rPh>
    <rPh sb="21" eb="23">
      <t>ロウキュウ</t>
    </rPh>
    <rPh sb="23" eb="24">
      <t>カン</t>
    </rPh>
    <rPh sb="25" eb="27">
      <t>コウシン</t>
    </rPh>
    <rPh sb="28" eb="30">
      <t>ジョウスイ</t>
    </rPh>
    <rPh sb="30" eb="32">
      <t>シセツ</t>
    </rPh>
    <rPh sb="33" eb="35">
      <t>セイビ</t>
    </rPh>
    <rPh sb="36" eb="37">
      <t>スス</t>
    </rPh>
    <phoneticPr fontId="4"/>
  </si>
  <si>
    <t>　有形固定資産減価償却率は徐々に高くなっており、老朽管の更新を進めていく必要がある。
　管路経年化率は類似団体と比較し低い水準であるが、下水道整備から40年を経過しようとしているため、ここ近年で著しく悪化する懸念がある。
　管路更新率は、類似団体と比較し高い水準にある。平成29年度に料金改定を行い更新財源を確保し、平成30年度より管路の更新を実施していることによるものである。このことにより、漏水を防止し料金回収率の向上、有収率の向上を図る。</t>
    <rPh sb="1" eb="3">
      <t>ユウケイ</t>
    </rPh>
    <rPh sb="3" eb="5">
      <t>コテイ</t>
    </rPh>
    <rPh sb="5" eb="7">
      <t>シサン</t>
    </rPh>
    <rPh sb="7" eb="9">
      <t>ゲンカ</t>
    </rPh>
    <rPh sb="9" eb="11">
      <t>ショウキャク</t>
    </rPh>
    <rPh sb="11" eb="12">
      <t>リツ</t>
    </rPh>
    <rPh sb="13" eb="15">
      <t>ジョジョ</t>
    </rPh>
    <rPh sb="16" eb="17">
      <t>タカ</t>
    </rPh>
    <rPh sb="24" eb="26">
      <t>ロウキュウ</t>
    </rPh>
    <rPh sb="26" eb="27">
      <t>カン</t>
    </rPh>
    <rPh sb="28" eb="30">
      <t>コウシン</t>
    </rPh>
    <rPh sb="31" eb="32">
      <t>スス</t>
    </rPh>
    <rPh sb="36" eb="38">
      <t>ヒツヨウ</t>
    </rPh>
    <rPh sb="44" eb="46">
      <t>カンロ</t>
    </rPh>
    <rPh sb="46" eb="49">
      <t>ケイネンカ</t>
    </rPh>
    <rPh sb="49" eb="50">
      <t>リツ</t>
    </rPh>
    <rPh sb="51" eb="53">
      <t>ルイジ</t>
    </rPh>
    <rPh sb="53" eb="55">
      <t>ダンタイ</t>
    </rPh>
    <rPh sb="56" eb="58">
      <t>ヒカク</t>
    </rPh>
    <rPh sb="59" eb="60">
      <t>ヒク</t>
    </rPh>
    <rPh sb="61" eb="63">
      <t>スイジュン</t>
    </rPh>
    <rPh sb="68" eb="71">
      <t>ゲスイドウ</t>
    </rPh>
    <rPh sb="71" eb="73">
      <t>セイビ</t>
    </rPh>
    <rPh sb="77" eb="78">
      <t>ネン</t>
    </rPh>
    <rPh sb="79" eb="81">
      <t>ケイカ</t>
    </rPh>
    <rPh sb="94" eb="96">
      <t>キンネン</t>
    </rPh>
    <rPh sb="97" eb="98">
      <t>イチジル</t>
    </rPh>
    <rPh sb="100" eb="102">
      <t>アッカ</t>
    </rPh>
    <rPh sb="104" eb="106">
      <t>ケネン</t>
    </rPh>
    <rPh sb="135" eb="137">
      <t>ヘイセイ</t>
    </rPh>
    <rPh sb="139" eb="141">
      <t>ネンド</t>
    </rPh>
    <rPh sb="142" eb="144">
      <t>リョウキン</t>
    </rPh>
    <rPh sb="144" eb="146">
      <t>カイテイ</t>
    </rPh>
    <rPh sb="147" eb="148">
      <t>オコナ</t>
    </rPh>
    <rPh sb="149" eb="151">
      <t>コウシン</t>
    </rPh>
    <rPh sb="151" eb="153">
      <t>ザイゲン</t>
    </rPh>
    <rPh sb="154" eb="156">
      <t>カクホ</t>
    </rPh>
    <rPh sb="158" eb="160">
      <t>ヘイセイ</t>
    </rPh>
    <rPh sb="162" eb="164">
      <t>ネンド</t>
    </rPh>
    <rPh sb="166" eb="168">
      <t>カンロ</t>
    </rPh>
    <rPh sb="169" eb="171">
      <t>コウシン</t>
    </rPh>
    <rPh sb="172" eb="174">
      <t>ジッシ</t>
    </rPh>
    <rPh sb="197" eb="199">
      <t>ロウスイ</t>
    </rPh>
    <rPh sb="200" eb="202">
      <t>ボウシ</t>
    </rPh>
    <rPh sb="203" eb="205">
      <t>リョウキン</t>
    </rPh>
    <rPh sb="205" eb="207">
      <t>カイシュウ</t>
    </rPh>
    <rPh sb="207" eb="208">
      <t>リツ</t>
    </rPh>
    <rPh sb="209" eb="211">
      <t>コウジョウ</t>
    </rPh>
    <rPh sb="212" eb="213">
      <t>ユウ</t>
    </rPh>
    <rPh sb="213" eb="214">
      <t>シュウ</t>
    </rPh>
    <rPh sb="214" eb="215">
      <t>リツ</t>
    </rPh>
    <rPh sb="216" eb="218">
      <t>コウジョウ</t>
    </rPh>
    <rPh sb="219" eb="220">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</si>
</sst>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0.02</c:v>
                </c:pt>
                <c:pt idx="1">
                  <c:v>0.37</c:v>
                </c:pt>
                <c:pt idx="2">
                  <c:v>0.62</c:v>
                </c:pt>
                <c:pt idx="3">
                  <c:v>1.64</c:v>
                </c:pt>
                <c:pt idx="4">
                  <c:v>1.17</c:v>
                </c:pt>
              </c:numCache>
            </c:numRef>
          </c:val>
          <c:extLst xmlns:c16r2="http://schemas.microsoft.com/office/drawing/2015/06/chart">
            <c:ext xmlns:c16="http://schemas.microsoft.com/office/drawing/2014/chart" uri="{C3380CC4-5D6E-409C-BE32-E72D297353CC}">
              <c16:uniqueId val="{00000000-EFEC-4684-976A-82E38AF5767E}"/>
            </c:ext>
          </c:extLst>
        </c:ser>
        <c:dLbls>
          <c:showLegendKey val="0"/>
          <c:showVal val="0"/>
          <c:showCatName val="0"/>
          <c:showSerName val="0"/>
          <c:showPercent val="0"/>
          <c:showBubbleSize val="0"/>
        </c:dLbls>
        <c:gapWidth val="150"/>
        <c:axId val="-700536336"/>
        <c:axId val="-70056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xmlns:c16r2="http://schemas.microsoft.com/office/drawing/2015/06/chart">
            <c:ext xmlns:c16="http://schemas.microsoft.com/office/drawing/2014/chart" uri="{C3380CC4-5D6E-409C-BE32-E72D297353CC}">
              <c16:uniqueId val="{00000001-EFEC-4684-976A-82E38AF5767E}"/>
            </c:ext>
          </c:extLst>
        </c:ser>
        <c:dLbls>
          <c:showLegendKey val="0"/>
          <c:showVal val="0"/>
          <c:showCatName val="0"/>
          <c:showSerName val="0"/>
          <c:showPercent val="0"/>
          <c:showBubbleSize val="0"/>
        </c:dLbls>
        <c:marker val="1"/>
        <c:smooth val="0"/>
        <c:axId val="-700536336"/>
        <c:axId val="-700564080"/>
      </c:lineChart>
      <c:dateAx>
        <c:axId val="-700536336"/>
        <c:scaling>
          <c:orientation val="minMax"/>
        </c:scaling>
        <c:delete val="1"/>
        <c:axPos val="b"/>
        <c:numFmt formatCode="&quot;H&quot;yy" sourceLinked="1"/>
        <c:majorTickMark val="none"/>
        <c:minorTickMark val="none"/>
        <c:tickLblPos val="none"/>
        <c:crossAx val="-700564080"/>
        <c:crosses val="autoZero"/>
        <c:auto val="1"/>
        <c:lblOffset val="100"/>
        <c:baseTimeUnit val="years"/>
      </c:dateAx>
      <c:valAx>
        <c:axId val="-70056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053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82.11</c:v>
                </c:pt>
                <c:pt idx="1">
                  <c:v>82.35</c:v>
                </c:pt>
                <c:pt idx="2">
                  <c:v>88.55</c:v>
                </c:pt>
                <c:pt idx="3">
                  <c:v>88.68</c:v>
                </c:pt>
                <c:pt idx="4">
                  <c:v>90.27</c:v>
                </c:pt>
              </c:numCache>
            </c:numRef>
          </c:val>
          <c:extLst xmlns:c16r2="http://schemas.microsoft.com/office/drawing/2015/06/chart">
            <c:ext xmlns:c16="http://schemas.microsoft.com/office/drawing/2014/chart" uri="{C3380CC4-5D6E-409C-BE32-E72D297353CC}">
              <c16:uniqueId val="{00000000-CBB6-44F1-9E26-CD21CE605817}"/>
            </c:ext>
          </c:extLst>
        </c:ser>
        <c:dLbls>
          <c:showLegendKey val="0"/>
          <c:showVal val="0"/>
          <c:showCatName val="0"/>
          <c:showSerName val="0"/>
          <c:showPercent val="0"/>
          <c:showBubbleSize val="0"/>
        </c:dLbls>
        <c:gapWidth val="150"/>
        <c:axId val="-700551568"/>
        <c:axId val="-70055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xmlns:c16r2="http://schemas.microsoft.com/office/drawing/2015/06/chart">
            <c:ext xmlns:c16="http://schemas.microsoft.com/office/drawing/2014/chart" uri="{C3380CC4-5D6E-409C-BE32-E72D297353CC}">
              <c16:uniqueId val="{00000001-CBB6-44F1-9E26-CD21CE605817}"/>
            </c:ext>
          </c:extLst>
        </c:ser>
        <c:dLbls>
          <c:showLegendKey val="0"/>
          <c:showVal val="0"/>
          <c:showCatName val="0"/>
          <c:showSerName val="0"/>
          <c:showPercent val="0"/>
          <c:showBubbleSize val="0"/>
        </c:dLbls>
        <c:marker val="1"/>
        <c:smooth val="0"/>
        <c:axId val="-700551568"/>
        <c:axId val="-700557552"/>
      </c:lineChart>
      <c:dateAx>
        <c:axId val="-700551568"/>
        <c:scaling>
          <c:orientation val="minMax"/>
        </c:scaling>
        <c:delete val="1"/>
        <c:axPos val="b"/>
        <c:numFmt formatCode="&quot;H&quot;yy" sourceLinked="1"/>
        <c:majorTickMark val="none"/>
        <c:minorTickMark val="none"/>
        <c:tickLblPos val="none"/>
        <c:crossAx val="-700557552"/>
        <c:crosses val="autoZero"/>
        <c:auto val="1"/>
        <c:lblOffset val="100"/>
        <c:baseTimeUnit val="years"/>
      </c:dateAx>
      <c:valAx>
        <c:axId val="-70055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055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81.98</c:v>
                </c:pt>
                <c:pt idx="1">
                  <c:v>83.06</c:v>
                </c:pt>
                <c:pt idx="2">
                  <c:v>82.45</c:v>
                </c:pt>
                <c:pt idx="3">
                  <c:v>82.79</c:v>
                </c:pt>
                <c:pt idx="4">
                  <c:v>81.48</c:v>
                </c:pt>
              </c:numCache>
            </c:numRef>
          </c:val>
          <c:extLst xmlns:c16r2="http://schemas.microsoft.com/office/drawing/2015/06/chart">
            <c:ext xmlns:c16="http://schemas.microsoft.com/office/drawing/2014/chart" uri="{C3380CC4-5D6E-409C-BE32-E72D297353CC}">
              <c16:uniqueId val="{00000000-9171-4395-B6AD-2321FF10EDD6}"/>
            </c:ext>
          </c:extLst>
        </c:ser>
        <c:dLbls>
          <c:showLegendKey val="0"/>
          <c:showVal val="0"/>
          <c:showCatName val="0"/>
          <c:showSerName val="0"/>
          <c:showPercent val="0"/>
          <c:showBubbleSize val="0"/>
        </c:dLbls>
        <c:gapWidth val="150"/>
        <c:axId val="-700539600"/>
        <c:axId val="-70054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xmlns:c16r2="http://schemas.microsoft.com/office/drawing/2015/06/chart">
            <c:ext xmlns:c16="http://schemas.microsoft.com/office/drawing/2014/chart" uri="{C3380CC4-5D6E-409C-BE32-E72D297353CC}">
              <c16:uniqueId val="{00000001-9171-4395-B6AD-2321FF10EDD6}"/>
            </c:ext>
          </c:extLst>
        </c:ser>
        <c:dLbls>
          <c:showLegendKey val="0"/>
          <c:showVal val="0"/>
          <c:showCatName val="0"/>
          <c:showSerName val="0"/>
          <c:showPercent val="0"/>
          <c:showBubbleSize val="0"/>
        </c:dLbls>
        <c:marker val="1"/>
        <c:smooth val="0"/>
        <c:axId val="-700539600"/>
        <c:axId val="-700546128"/>
      </c:lineChart>
      <c:dateAx>
        <c:axId val="-700539600"/>
        <c:scaling>
          <c:orientation val="minMax"/>
        </c:scaling>
        <c:delete val="1"/>
        <c:axPos val="b"/>
        <c:numFmt formatCode="&quot;H&quot;yy" sourceLinked="1"/>
        <c:majorTickMark val="none"/>
        <c:minorTickMark val="none"/>
        <c:tickLblPos val="none"/>
        <c:crossAx val="-700546128"/>
        <c:crosses val="autoZero"/>
        <c:auto val="1"/>
        <c:lblOffset val="100"/>
        <c:baseTimeUnit val="years"/>
      </c:dateAx>
      <c:valAx>
        <c:axId val="-70054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053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101.78</c:v>
                </c:pt>
                <c:pt idx="1">
                  <c:v>102.98</c:v>
                </c:pt>
                <c:pt idx="2">
                  <c:v>108.62</c:v>
                </c:pt>
                <c:pt idx="3">
                  <c:v>118.71</c:v>
                </c:pt>
                <c:pt idx="4">
                  <c:v>112.2</c:v>
                </c:pt>
              </c:numCache>
            </c:numRef>
          </c:val>
          <c:extLst xmlns:c16r2="http://schemas.microsoft.com/office/drawing/2015/06/chart">
            <c:ext xmlns:c16="http://schemas.microsoft.com/office/drawing/2014/chart" uri="{C3380CC4-5D6E-409C-BE32-E72D297353CC}">
              <c16:uniqueId val="{00000000-3EB6-4878-A6C0-E51F8063A742}"/>
            </c:ext>
          </c:extLst>
        </c:ser>
        <c:dLbls>
          <c:showLegendKey val="0"/>
          <c:showVal val="0"/>
          <c:showCatName val="0"/>
          <c:showSerName val="0"/>
          <c:showPercent val="0"/>
          <c:showBubbleSize val="0"/>
        </c:dLbls>
        <c:gapWidth val="150"/>
        <c:axId val="-700562992"/>
        <c:axId val="-70054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xmlns:c16r2="http://schemas.microsoft.com/office/drawing/2015/06/chart">
            <c:ext xmlns:c16="http://schemas.microsoft.com/office/drawing/2014/chart" uri="{C3380CC4-5D6E-409C-BE32-E72D297353CC}">
              <c16:uniqueId val="{00000001-3EB6-4878-A6C0-E51F8063A742}"/>
            </c:ext>
          </c:extLst>
        </c:ser>
        <c:dLbls>
          <c:showLegendKey val="0"/>
          <c:showVal val="0"/>
          <c:showCatName val="0"/>
          <c:showSerName val="0"/>
          <c:showPercent val="0"/>
          <c:showBubbleSize val="0"/>
        </c:dLbls>
        <c:marker val="1"/>
        <c:smooth val="0"/>
        <c:axId val="-700562992"/>
        <c:axId val="-700547216"/>
      </c:lineChart>
      <c:dateAx>
        <c:axId val="-700562992"/>
        <c:scaling>
          <c:orientation val="minMax"/>
        </c:scaling>
        <c:delete val="1"/>
        <c:axPos val="b"/>
        <c:numFmt formatCode="&quot;H&quot;yy" sourceLinked="1"/>
        <c:majorTickMark val="none"/>
        <c:minorTickMark val="none"/>
        <c:tickLblPos val="none"/>
        <c:crossAx val="-700547216"/>
        <c:crosses val="autoZero"/>
        <c:auto val="1"/>
        <c:lblOffset val="100"/>
        <c:baseTimeUnit val="years"/>
      </c:dateAx>
      <c:valAx>
        <c:axId val="-700547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056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47.35</c:v>
                </c:pt>
                <c:pt idx="1">
                  <c:v>49.21</c:v>
                </c:pt>
                <c:pt idx="2">
                  <c:v>50.91</c:v>
                </c:pt>
                <c:pt idx="3">
                  <c:v>51.34</c:v>
                </c:pt>
                <c:pt idx="4">
                  <c:v>51.34</c:v>
                </c:pt>
              </c:numCache>
            </c:numRef>
          </c:val>
          <c:extLst xmlns:c16r2="http://schemas.microsoft.com/office/drawing/2015/06/chart">
            <c:ext xmlns:c16="http://schemas.microsoft.com/office/drawing/2014/chart" uri="{C3380CC4-5D6E-409C-BE32-E72D297353CC}">
              <c16:uniqueId val="{00000000-F46B-4231-8CD5-5BC9A8F85131}"/>
            </c:ext>
          </c:extLst>
        </c:ser>
        <c:dLbls>
          <c:showLegendKey val="0"/>
          <c:showVal val="0"/>
          <c:showCatName val="0"/>
          <c:showSerName val="0"/>
          <c:showPercent val="0"/>
          <c:showBubbleSize val="0"/>
        </c:dLbls>
        <c:gapWidth val="150"/>
        <c:axId val="-700558096"/>
        <c:axId val="-70053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xmlns:c16r2="http://schemas.microsoft.com/office/drawing/2015/06/chart">
            <c:ext xmlns:c16="http://schemas.microsoft.com/office/drawing/2014/chart" uri="{C3380CC4-5D6E-409C-BE32-E72D297353CC}">
              <c16:uniqueId val="{00000001-F46B-4231-8CD5-5BC9A8F85131}"/>
            </c:ext>
          </c:extLst>
        </c:ser>
        <c:dLbls>
          <c:showLegendKey val="0"/>
          <c:showVal val="0"/>
          <c:showCatName val="0"/>
          <c:showSerName val="0"/>
          <c:showPercent val="0"/>
          <c:showBubbleSize val="0"/>
        </c:dLbls>
        <c:marker val="1"/>
        <c:smooth val="0"/>
        <c:axId val="-700558096"/>
        <c:axId val="-700534160"/>
      </c:lineChart>
      <c:dateAx>
        <c:axId val="-700558096"/>
        <c:scaling>
          <c:orientation val="minMax"/>
        </c:scaling>
        <c:delete val="1"/>
        <c:axPos val="b"/>
        <c:numFmt formatCode="&quot;H&quot;yy" sourceLinked="1"/>
        <c:majorTickMark val="none"/>
        <c:minorTickMark val="none"/>
        <c:tickLblPos val="none"/>
        <c:crossAx val="-700534160"/>
        <c:crosses val="autoZero"/>
        <c:auto val="1"/>
        <c:lblOffset val="100"/>
        <c:baseTimeUnit val="years"/>
      </c:dateAx>
      <c:valAx>
        <c:axId val="-70053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055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12.14</c:v>
                </c:pt>
                <c:pt idx="1">
                  <c:v>12.13</c:v>
                </c:pt>
                <c:pt idx="2">
                  <c:v>12.41</c:v>
                </c:pt>
                <c:pt idx="3">
                  <c:v>11.54</c:v>
                </c:pt>
                <c:pt idx="4">
                  <c:v>12.01</c:v>
                </c:pt>
              </c:numCache>
            </c:numRef>
          </c:val>
          <c:extLst xmlns:c16r2="http://schemas.microsoft.com/office/drawing/2015/06/chart">
            <c:ext xmlns:c16="http://schemas.microsoft.com/office/drawing/2014/chart" uri="{C3380CC4-5D6E-409C-BE32-E72D297353CC}">
              <c16:uniqueId val="{00000000-535F-432A-A06E-34DD5FE6743B}"/>
            </c:ext>
          </c:extLst>
        </c:ser>
        <c:dLbls>
          <c:showLegendKey val="0"/>
          <c:showVal val="0"/>
          <c:showCatName val="0"/>
          <c:showSerName val="0"/>
          <c:showPercent val="0"/>
          <c:showBubbleSize val="0"/>
        </c:dLbls>
        <c:gapWidth val="150"/>
        <c:axId val="-700552112"/>
        <c:axId val="-70054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xmlns:c16r2="http://schemas.microsoft.com/office/drawing/2015/06/chart">
            <c:ext xmlns:c16="http://schemas.microsoft.com/office/drawing/2014/chart" uri="{C3380CC4-5D6E-409C-BE32-E72D297353CC}">
              <c16:uniqueId val="{00000001-535F-432A-A06E-34DD5FE6743B}"/>
            </c:ext>
          </c:extLst>
        </c:ser>
        <c:dLbls>
          <c:showLegendKey val="0"/>
          <c:showVal val="0"/>
          <c:showCatName val="0"/>
          <c:showSerName val="0"/>
          <c:showPercent val="0"/>
          <c:showBubbleSize val="0"/>
        </c:dLbls>
        <c:marker val="1"/>
        <c:smooth val="0"/>
        <c:axId val="-700552112"/>
        <c:axId val="-700547760"/>
      </c:lineChart>
      <c:dateAx>
        <c:axId val="-700552112"/>
        <c:scaling>
          <c:orientation val="minMax"/>
        </c:scaling>
        <c:delete val="1"/>
        <c:axPos val="b"/>
        <c:numFmt formatCode="&quot;H&quot;yy" sourceLinked="1"/>
        <c:majorTickMark val="none"/>
        <c:minorTickMark val="none"/>
        <c:tickLblPos val="none"/>
        <c:crossAx val="-700547760"/>
        <c:crosses val="autoZero"/>
        <c:auto val="1"/>
        <c:lblOffset val="100"/>
        <c:baseTimeUnit val="years"/>
      </c:dateAx>
      <c:valAx>
        <c:axId val="-70054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055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A34-49B6-BA4A-9E03C982C2D1}"/>
            </c:ext>
          </c:extLst>
        </c:ser>
        <c:dLbls>
          <c:showLegendKey val="0"/>
          <c:showVal val="0"/>
          <c:showCatName val="0"/>
          <c:showSerName val="0"/>
          <c:showPercent val="0"/>
          <c:showBubbleSize val="0"/>
        </c:dLbls>
        <c:gapWidth val="150"/>
        <c:axId val="-700535248"/>
        <c:axId val="-70053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xmlns:c16r2="http://schemas.microsoft.com/office/drawing/2015/06/chart">
            <c:ext xmlns:c16="http://schemas.microsoft.com/office/drawing/2014/chart" uri="{C3380CC4-5D6E-409C-BE32-E72D297353CC}">
              <c16:uniqueId val="{00000001-AA34-49B6-BA4A-9E03C982C2D1}"/>
            </c:ext>
          </c:extLst>
        </c:ser>
        <c:dLbls>
          <c:showLegendKey val="0"/>
          <c:showVal val="0"/>
          <c:showCatName val="0"/>
          <c:showSerName val="0"/>
          <c:showPercent val="0"/>
          <c:showBubbleSize val="0"/>
        </c:dLbls>
        <c:marker val="1"/>
        <c:smooth val="0"/>
        <c:axId val="-700535248"/>
        <c:axId val="-700539056"/>
      </c:lineChart>
      <c:dateAx>
        <c:axId val="-700535248"/>
        <c:scaling>
          <c:orientation val="minMax"/>
        </c:scaling>
        <c:delete val="1"/>
        <c:axPos val="b"/>
        <c:numFmt formatCode="&quot;H&quot;yy" sourceLinked="1"/>
        <c:majorTickMark val="none"/>
        <c:minorTickMark val="none"/>
        <c:tickLblPos val="none"/>
        <c:crossAx val="-700539056"/>
        <c:crosses val="autoZero"/>
        <c:auto val="1"/>
        <c:lblOffset val="100"/>
        <c:baseTimeUnit val="years"/>
      </c:dateAx>
      <c:valAx>
        <c:axId val="-700539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053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227.59</c:v>
                </c:pt>
                <c:pt idx="1">
                  <c:v>159.44</c:v>
                </c:pt>
                <c:pt idx="2">
                  <c:v>261.91000000000003</c:v>
                </c:pt>
                <c:pt idx="3">
                  <c:v>212.08</c:v>
                </c:pt>
                <c:pt idx="4">
                  <c:v>265.33</c:v>
                </c:pt>
              </c:numCache>
            </c:numRef>
          </c:val>
          <c:extLst xmlns:c16r2="http://schemas.microsoft.com/office/drawing/2015/06/chart">
            <c:ext xmlns:c16="http://schemas.microsoft.com/office/drawing/2014/chart" uri="{C3380CC4-5D6E-409C-BE32-E72D297353CC}">
              <c16:uniqueId val="{00000000-02A2-4561-81B2-21061C24225A}"/>
            </c:ext>
          </c:extLst>
        </c:ser>
        <c:dLbls>
          <c:showLegendKey val="0"/>
          <c:showVal val="0"/>
          <c:showCatName val="0"/>
          <c:showSerName val="0"/>
          <c:showPercent val="0"/>
          <c:showBubbleSize val="0"/>
        </c:dLbls>
        <c:gapWidth val="150"/>
        <c:axId val="-700561904"/>
        <c:axId val="-70054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xmlns:c16r2="http://schemas.microsoft.com/office/drawing/2015/06/chart">
            <c:ext xmlns:c16="http://schemas.microsoft.com/office/drawing/2014/chart" uri="{C3380CC4-5D6E-409C-BE32-E72D297353CC}">
              <c16:uniqueId val="{00000001-02A2-4561-81B2-21061C24225A}"/>
            </c:ext>
          </c:extLst>
        </c:ser>
        <c:dLbls>
          <c:showLegendKey val="0"/>
          <c:showVal val="0"/>
          <c:showCatName val="0"/>
          <c:showSerName val="0"/>
          <c:showPercent val="0"/>
          <c:showBubbleSize val="0"/>
        </c:dLbls>
        <c:marker val="1"/>
        <c:smooth val="0"/>
        <c:axId val="-700561904"/>
        <c:axId val="-700549936"/>
      </c:lineChart>
      <c:dateAx>
        <c:axId val="-700561904"/>
        <c:scaling>
          <c:orientation val="minMax"/>
        </c:scaling>
        <c:delete val="1"/>
        <c:axPos val="b"/>
        <c:numFmt formatCode="&quot;H&quot;yy" sourceLinked="1"/>
        <c:majorTickMark val="none"/>
        <c:minorTickMark val="none"/>
        <c:tickLblPos val="none"/>
        <c:crossAx val="-700549936"/>
        <c:crosses val="autoZero"/>
        <c:auto val="1"/>
        <c:lblOffset val="100"/>
        <c:baseTimeUnit val="years"/>
      </c:dateAx>
      <c:valAx>
        <c:axId val="-700549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056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275.33999999999997</c:v>
                </c:pt>
                <c:pt idx="1">
                  <c:v>256.82</c:v>
                </c:pt>
                <c:pt idx="2">
                  <c:v>222.29</c:v>
                </c:pt>
                <c:pt idx="3">
                  <c:v>231.74</c:v>
                </c:pt>
                <c:pt idx="4">
                  <c:v>255.87</c:v>
                </c:pt>
              </c:numCache>
            </c:numRef>
          </c:val>
          <c:extLst xmlns:c16r2="http://schemas.microsoft.com/office/drawing/2015/06/chart">
            <c:ext xmlns:c16="http://schemas.microsoft.com/office/drawing/2014/chart" uri="{C3380CC4-5D6E-409C-BE32-E72D297353CC}">
              <c16:uniqueId val="{00000000-857F-4591-B43B-DE44D27244E4}"/>
            </c:ext>
          </c:extLst>
        </c:ser>
        <c:dLbls>
          <c:showLegendKey val="0"/>
          <c:showVal val="0"/>
          <c:showCatName val="0"/>
          <c:showSerName val="0"/>
          <c:showPercent val="0"/>
          <c:showBubbleSize val="0"/>
        </c:dLbls>
        <c:gapWidth val="150"/>
        <c:axId val="-700550480"/>
        <c:axId val="-70054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xmlns:c16r2="http://schemas.microsoft.com/office/drawing/2015/06/chart">
            <c:ext xmlns:c16="http://schemas.microsoft.com/office/drawing/2014/chart" uri="{C3380CC4-5D6E-409C-BE32-E72D297353CC}">
              <c16:uniqueId val="{00000001-857F-4591-B43B-DE44D27244E4}"/>
            </c:ext>
          </c:extLst>
        </c:ser>
        <c:dLbls>
          <c:showLegendKey val="0"/>
          <c:showVal val="0"/>
          <c:showCatName val="0"/>
          <c:showSerName val="0"/>
          <c:showPercent val="0"/>
          <c:showBubbleSize val="0"/>
        </c:dLbls>
        <c:marker val="1"/>
        <c:smooth val="0"/>
        <c:axId val="-700550480"/>
        <c:axId val="-700548304"/>
      </c:lineChart>
      <c:dateAx>
        <c:axId val="-700550480"/>
        <c:scaling>
          <c:orientation val="minMax"/>
        </c:scaling>
        <c:delete val="1"/>
        <c:axPos val="b"/>
        <c:numFmt formatCode="&quot;H&quot;yy" sourceLinked="1"/>
        <c:majorTickMark val="none"/>
        <c:minorTickMark val="none"/>
        <c:tickLblPos val="none"/>
        <c:crossAx val="-700548304"/>
        <c:crosses val="autoZero"/>
        <c:auto val="1"/>
        <c:lblOffset val="100"/>
        <c:baseTimeUnit val="years"/>
      </c:dateAx>
      <c:valAx>
        <c:axId val="-700548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055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98.87</c:v>
                </c:pt>
                <c:pt idx="1">
                  <c:v>100.18</c:v>
                </c:pt>
                <c:pt idx="2">
                  <c:v>106.47</c:v>
                </c:pt>
                <c:pt idx="3">
                  <c:v>118.42</c:v>
                </c:pt>
                <c:pt idx="4">
                  <c:v>110.03</c:v>
                </c:pt>
              </c:numCache>
            </c:numRef>
          </c:val>
          <c:extLst xmlns:c16r2="http://schemas.microsoft.com/office/drawing/2015/06/chart">
            <c:ext xmlns:c16="http://schemas.microsoft.com/office/drawing/2014/chart" uri="{C3380CC4-5D6E-409C-BE32-E72D297353CC}">
              <c16:uniqueId val="{00000000-505F-48B6-ACEA-2DEF5DBBFE50}"/>
            </c:ext>
          </c:extLst>
        </c:ser>
        <c:dLbls>
          <c:showLegendKey val="0"/>
          <c:showVal val="0"/>
          <c:showCatName val="0"/>
          <c:showSerName val="0"/>
          <c:showPercent val="0"/>
          <c:showBubbleSize val="0"/>
        </c:dLbls>
        <c:gapWidth val="150"/>
        <c:axId val="-700552656"/>
        <c:axId val="-70053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xmlns:c16r2="http://schemas.microsoft.com/office/drawing/2015/06/chart">
            <c:ext xmlns:c16="http://schemas.microsoft.com/office/drawing/2014/chart" uri="{C3380CC4-5D6E-409C-BE32-E72D297353CC}">
              <c16:uniqueId val="{00000001-505F-48B6-ACEA-2DEF5DBBFE50}"/>
            </c:ext>
          </c:extLst>
        </c:ser>
        <c:dLbls>
          <c:showLegendKey val="0"/>
          <c:showVal val="0"/>
          <c:showCatName val="0"/>
          <c:showSerName val="0"/>
          <c:showPercent val="0"/>
          <c:showBubbleSize val="0"/>
        </c:dLbls>
        <c:marker val="1"/>
        <c:smooth val="0"/>
        <c:axId val="-700552656"/>
        <c:axId val="-700532528"/>
      </c:lineChart>
      <c:dateAx>
        <c:axId val="-700552656"/>
        <c:scaling>
          <c:orientation val="minMax"/>
        </c:scaling>
        <c:delete val="1"/>
        <c:axPos val="b"/>
        <c:numFmt formatCode="&quot;H&quot;yy" sourceLinked="1"/>
        <c:majorTickMark val="none"/>
        <c:minorTickMark val="none"/>
        <c:tickLblPos val="none"/>
        <c:crossAx val="-700532528"/>
        <c:crosses val="autoZero"/>
        <c:auto val="1"/>
        <c:lblOffset val="100"/>
        <c:baseTimeUnit val="years"/>
      </c:dateAx>
      <c:valAx>
        <c:axId val="-70053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055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119.73</c:v>
                </c:pt>
                <c:pt idx="1">
                  <c:v>118.46</c:v>
                </c:pt>
                <c:pt idx="2">
                  <c:v>125.72</c:v>
                </c:pt>
                <c:pt idx="3">
                  <c:v>115.31</c:v>
                </c:pt>
                <c:pt idx="4">
                  <c:v>124.21</c:v>
                </c:pt>
              </c:numCache>
            </c:numRef>
          </c:val>
          <c:extLst xmlns:c16r2="http://schemas.microsoft.com/office/drawing/2015/06/chart">
            <c:ext xmlns:c16="http://schemas.microsoft.com/office/drawing/2014/chart" uri="{C3380CC4-5D6E-409C-BE32-E72D297353CC}">
              <c16:uniqueId val="{00000000-F104-4E77-8E5B-9B9738BBE601}"/>
            </c:ext>
          </c:extLst>
        </c:ser>
        <c:dLbls>
          <c:showLegendKey val="0"/>
          <c:showVal val="0"/>
          <c:showCatName val="0"/>
          <c:showSerName val="0"/>
          <c:showPercent val="0"/>
          <c:showBubbleSize val="0"/>
        </c:dLbls>
        <c:gapWidth val="150"/>
        <c:axId val="-700554288"/>
        <c:axId val="-70054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xmlns:c16r2="http://schemas.microsoft.com/office/drawing/2015/06/chart">
            <c:ext xmlns:c16="http://schemas.microsoft.com/office/drawing/2014/chart" uri="{C3380CC4-5D6E-409C-BE32-E72D297353CC}">
              <c16:uniqueId val="{00000001-F104-4E77-8E5B-9B9738BBE601}"/>
            </c:ext>
          </c:extLst>
        </c:ser>
        <c:dLbls>
          <c:showLegendKey val="0"/>
          <c:showVal val="0"/>
          <c:showCatName val="0"/>
          <c:showSerName val="0"/>
          <c:showPercent val="0"/>
          <c:showBubbleSize val="0"/>
        </c:dLbls>
        <c:marker val="1"/>
        <c:smooth val="0"/>
        <c:axId val="-700554288"/>
        <c:axId val="-700544496"/>
      </c:lineChart>
      <c:dateAx>
        <c:axId val="-700554288"/>
        <c:scaling>
          <c:orientation val="minMax"/>
        </c:scaling>
        <c:delete val="1"/>
        <c:axPos val="b"/>
        <c:numFmt formatCode="&quot;H&quot;yy" sourceLinked="1"/>
        <c:majorTickMark val="none"/>
        <c:minorTickMark val="none"/>
        <c:tickLblPos val="none"/>
        <c:crossAx val="-700544496"/>
        <c:crosses val="autoZero"/>
        <c:auto val="1"/>
        <c:lblOffset val="100"/>
        <c:baseTimeUnit val="years"/>
      </c:dateAx>
      <c:valAx>
        <c:axId val="-70054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055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滋賀県　野洲市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51336</v>
      </c>
      <c r="AM8" s="71"/>
      <c r="AN8" s="71"/>
      <c r="AO8" s="71"/>
      <c r="AP8" s="71"/>
      <c r="AQ8" s="71"/>
      <c r="AR8" s="71"/>
      <c r="AS8" s="71"/>
      <c r="AT8" s="67">
        <f>データ!$S$6</f>
        <v>80.14</v>
      </c>
      <c r="AU8" s="68"/>
      <c r="AV8" s="68"/>
      <c r="AW8" s="68"/>
      <c r="AX8" s="68"/>
      <c r="AY8" s="68"/>
      <c r="AZ8" s="68"/>
      <c r="BA8" s="68"/>
      <c r="BB8" s="70">
        <f>データ!$T$6</f>
        <v>640.58000000000004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67.900000000000006</v>
      </c>
      <c r="J10" s="68"/>
      <c r="K10" s="68"/>
      <c r="L10" s="68"/>
      <c r="M10" s="68"/>
      <c r="N10" s="68"/>
      <c r="O10" s="69"/>
      <c r="P10" s="70">
        <f>データ!$P$6</f>
        <v>99.95</v>
      </c>
      <c r="Q10" s="70"/>
      <c r="R10" s="70"/>
      <c r="S10" s="70"/>
      <c r="T10" s="70"/>
      <c r="U10" s="70"/>
      <c r="V10" s="70"/>
      <c r="W10" s="71">
        <f>データ!$Q$6</f>
        <v>2541</v>
      </c>
      <c r="X10" s="71"/>
      <c r="Y10" s="71"/>
      <c r="Z10" s="71"/>
      <c r="AA10" s="71"/>
      <c r="AB10" s="71"/>
      <c r="AC10" s="71"/>
      <c r="AD10" s="2"/>
      <c r="AE10" s="2"/>
      <c r="AF10" s="2"/>
      <c r="AG10" s="2"/>
      <c r="AH10" s="4"/>
      <c r="AI10" s="4"/>
      <c r="AJ10" s="4"/>
      <c r="AK10" s="4"/>
      <c r="AL10" s="71">
        <f>データ!$U$6</f>
        <v>51148</v>
      </c>
      <c r="AM10" s="71"/>
      <c r="AN10" s="71"/>
      <c r="AO10" s="71"/>
      <c r="AP10" s="71"/>
      <c r="AQ10" s="71"/>
      <c r="AR10" s="71"/>
      <c r="AS10" s="71"/>
      <c r="AT10" s="67">
        <f>データ!$V$6</f>
        <v>45.35</v>
      </c>
      <c r="AU10" s="68"/>
      <c r="AV10" s="68"/>
      <c r="AW10" s="68"/>
      <c r="AX10" s="68"/>
      <c r="AY10" s="68"/>
      <c r="AZ10" s="68"/>
      <c r="BA10" s="68"/>
      <c r="BB10" s="70">
        <f>データ!$W$6</f>
        <v>1127.8499999999999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RKJaPanYnTs6MwzDAs57WJdK5DS1hQGoEAktfuJc4Jip4QeYoaZN7Vwi5GVkCrGqEiKpSpzjftPp0BJtPO/LsA==" saltValue="WXf5JY7yGvZqGdbqNPNUC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252107</v>
      </c>
      <c r="D6" s="34">
        <f t="shared" si="3"/>
        <v>46</v>
      </c>
      <c r="E6" s="34">
        <f t="shared" si="3"/>
        <v>1</v>
      </c>
      <c r="F6" s="34">
        <f t="shared" si="3"/>
        <v>0</v>
      </c>
      <c r="G6" s="34">
        <f t="shared" si="3"/>
        <v>1</v>
      </c>
      <c r="H6" s="34" t="str">
        <f t="shared" si="3"/>
        <v>滋賀県　野洲市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67.900000000000006</v>
      </c>
      <c r="P6" s="35">
        <f t="shared" si="3"/>
        <v>99.95</v>
      </c>
      <c r="Q6" s="35">
        <f t="shared" si="3"/>
        <v>2541</v>
      </c>
      <c r="R6" s="35">
        <f t="shared" si="3"/>
        <v>51336</v>
      </c>
      <c r="S6" s="35">
        <f t="shared" si="3"/>
        <v>80.14</v>
      </c>
      <c r="T6" s="35">
        <f t="shared" si="3"/>
        <v>640.58000000000004</v>
      </c>
      <c r="U6" s="35">
        <f t="shared" si="3"/>
        <v>51148</v>
      </c>
      <c r="V6" s="35">
        <f t="shared" si="3"/>
        <v>45.35</v>
      </c>
      <c r="W6" s="35">
        <f t="shared" si="3"/>
        <v>1127.8499999999999</v>
      </c>
      <c r="X6" s="36">
        <f>IF(X7="",NA(),X7)</f>
        <v>101.78</v>
      </c>
      <c r="Y6" s="36">
        <f t="shared" ref="Y6:AG6" si="4">IF(Y7="",NA(),Y7)</f>
        <v>102.98</v>
      </c>
      <c r="Z6" s="36">
        <f t="shared" si="4"/>
        <v>108.62</v>
      </c>
      <c r="AA6" s="36">
        <f t="shared" si="4"/>
        <v>118.71</v>
      </c>
      <c r="AB6" s="36">
        <f t="shared" si="4"/>
        <v>112.2</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227.59</v>
      </c>
      <c r="AU6" s="36">
        <f t="shared" ref="AU6:BC6" si="6">IF(AU7="",NA(),AU7)</f>
        <v>159.44</v>
      </c>
      <c r="AV6" s="36">
        <f t="shared" si="6"/>
        <v>261.91000000000003</v>
      </c>
      <c r="AW6" s="36">
        <f t="shared" si="6"/>
        <v>212.08</v>
      </c>
      <c r="AX6" s="36">
        <f t="shared" si="6"/>
        <v>265.33</v>
      </c>
      <c r="AY6" s="36">
        <f t="shared" si="6"/>
        <v>346.59</v>
      </c>
      <c r="AZ6" s="36">
        <f t="shared" si="6"/>
        <v>357.82</v>
      </c>
      <c r="BA6" s="36">
        <f t="shared" si="6"/>
        <v>355.5</v>
      </c>
      <c r="BB6" s="36">
        <f t="shared" si="6"/>
        <v>349.83</v>
      </c>
      <c r="BC6" s="36">
        <f t="shared" si="6"/>
        <v>360.86</v>
      </c>
      <c r="BD6" s="35" t="str">
        <f>IF(BD7="","",IF(BD7="-","【-】","【"&amp;SUBSTITUTE(TEXT(BD7,"#,##0.00"),"-","△")&amp;"】"))</f>
        <v>【264.97】</v>
      </c>
      <c r="BE6" s="36">
        <f>IF(BE7="",NA(),BE7)</f>
        <v>275.33999999999997</v>
      </c>
      <c r="BF6" s="36">
        <f t="shared" ref="BF6:BN6" si="7">IF(BF7="",NA(),BF7)</f>
        <v>256.82</v>
      </c>
      <c r="BG6" s="36">
        <f t="shared" si="7"/>
        <v>222.29</v>
      </c>
      <c r="BH6" s="36">
        <f t="shared" si="7"/>
        <v>231.74</v>
      </c>
      <c r="BI6" s="36">
        <f t="shared" si="7"/>
        <v>255.87</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98.87</v>
      </c>
      <c r="BQ6" s="36">
        <f t="shared" ref="BQ6:BY6" si="8">IF(BQ7="",NA(),BQ7)</f>
        <v>100.18</v>
      </c>
      <c r="BR6" s="36">
        <f t="shared" si="8"/>
        <v>106.47</v>
      </c>
      <c r="BS6" s="36">
        <f t="shared" si="8"/>
        <v>118.42</v>
      </c>
      <c r="BT6" s="36">
        <f t="shared" si="8"/>
        <v>110.03</v>
      </c>
      <c r="BU6" s="36">
        <f t="shared" si="8"/>
        <v>105.71</v>
      </c>
      <c r="BV6" s="36">
        <f t="shared" si="8"/>
        <v>106.01</v>
      </c>
      <c r="BW6" s="36">
        <f t="shared" si="8"/>
        <v>104.57</v>
      </c>
      <c r="BX6" s="36">
        <f t="shared" si="8"/>
        <v>103.54</v>
      </c>
      <c r="BY6" s="36">
        <f t="shared" si="8"/>
        <v>103.32</v>
      </c>
      <c r="BZ6" s="35" t="str">
        <f>IF(BZ7="","",IF(BZ7="-","【-】","【"&amp;SUBSTITUTE(TEXT(BZ7,"#,##0.00"),"-","△")&amp;"】"))</f>
        <v>【103.24】</v>
      </c>
      <c r="CA6" s="36">
        <f>IF(CA7="",NA(),CA7)</f>
        <v>119.73</v>
      </c>
      <c r="CB6" s="36">
        <f t="shared" ref="CB6:CJ6" si="9">IF(CB7="",NA(),CB7)</f>
        <v>118.46</v>
      </c>
      <c r="CC6" s="36">
        <f t="shared" si="9"/>
        <v>125.72</v>
      </c>
      <c r="CD6" s="36">
        <f t="shared" si="9"/>
        <v>115.31</v>
      </c>
      <c r="CE6" s="36">
        <f t="shared" si="9"/>
        <v>124.21</v>
      </c>
      <c r="CF6" s="36">
        <f t="shared" si="9"/>
        <v>162.15</v>
      </c>
      <c r="CG6" s="36">
        <f t="shared" si="9"/>
        <v>162.24</v>
      </c>
      <c r="CH6" s="36">
        <f t="shared" si="9"/>
        <v>165.47</v>
      </c>
      <c r="CI6" s="36">
        <f t="shared" si="9"/>
        <v>167.46</v>
      </c>
      <c r="CJ6" s="36">
        <f t="shared" si="9"/>
        <v>168.56</v>
      </c>
      <c r="CK6" s="35" t="str">
        <f>IF(CK7="","",IF(CK7="-","【-】","【"&amp;SUBSTITUTE(TEXT(CK7,"#,##0.00"),"-","△")&amp;"】"))</f>
        <v>【168.38】</v>
      </c>
      <c r="CL6" s="36">
        <f>IF(CL7="",NA(),CL7)</f>
        <v>82.11</v>
      </c>
      <c r="CM6" s="36">
        <f t="shared" ref="CM6:CU6" si="10">IF(CM7="",NA(),CM7)</f>
        <v>82.35</v>
      </c>
      <c r="CN6" s="36">
        <f t="shared" si="10"/>
        <v>88.55</v>
      </c>
      <c r="CO6" s="36">
        <f t="shared" si="10"/>
        <v>88.68</v>
      </c>
      <c r="CP6" s="36">
        <f t="shared" si="10"/>
        <v>90.27</v>
      </c>
      <c r="CQ6" s="36">
        <f t="shared" si="10"/>
        <v>59.34</v>
      </c>
      <c r="CR6" s="36">
        <f t="shared" si="10"/>
        <v>59.11</v>
      </c>
      <c r="CS6" s="36">
        <f t="shared" si="10"/>
        <v>59.74</v>
      </c>
      <c r="CT6" s="36">
        <f t="shared" si="10"/>
        <v>59.46</v>
      </c>
      <c r="CU6" s="36">
        <f t="shared" si="10"/>
        <v>59.51</v>
      </c>
      <c r="CV6" s="35" t="str">
        <f>IF(CV7="","",IF(CV7="-","【-】","【"&amp;SUBSTITUTE(TEXT(CV7,"#,##0.00"),"-","△")&amp;"】"))</f>
        <v>【60.00】</v>
      </c>
      <c r="CW6" s="36">
        <f>IF(CW7="",NA(),CW7)</f>
        <v>81.98</v>
      </c>
      <c r="CX6" s="36">
        <f t="shared" ref="CX6:DF6" si="11">IF(CX7="",NA(),CX7)</f>
        <v>83.06</v>
      </c>
      <c r="CY6" s="36">
        <f t="shared" si="11"/>
        <v>82.45</v>
      </c>
      <c r="CZ6" s="36">
        <f t="shared" si="11"/>
        <v>82.79</v>
      </c>
      <c r="DA6" s="36">
        <f t="shared" si="11"/>
        <v>81.48</v>
      </c>
      <c r="DB6" s="36">
        <f t="shared" si="11"/>
        <v>87.74</v>
      </c>
      <c r="DC6" s="36">
        <f t="shared" si="11"/>
        <v>87.91</v>
      </c>
      <c r="DD6" s="36">
        <f t="shared" si="11"/>
        <v>87.28</v>
      </c>
      <c r="DE6" s="36">
        <f t="shared" si="11"/>
        <v>87.41</v>
      </c>
      <c r="DF6" s="36">
        <f t="shared" si="11"/>
        <v>87.08</v>
      </c>
      <c r="DG6" s="35" t="str">
        <f>IF(DG7="","",IF(DG7="-","【-】","【"&amp;SUBSTITUTE(TEXT(DG7,"#,##0.00"),"-","△")&amp;"】"))</f>
        <v>【89.80】</v>
      </c>
      <c r="DH6" s="36">
        <f>IF(DH7="",NA(),DH7)</f>
        <v>47.35</v>
      </c>
      <c r="DI6" s="36">
        <f t="shared" ref="DI6:DQ6" si="12">IF(DI7="",NA(),DI7)</f>
        <v>49.21</v>
      </c>
      <c r="DJ6" s="36">
        <f t="shared" si="12"/>
        <v>50.91</v>
      </c>
      <c r="DK6" s="36">
        <f t="shared" si="12"/>
        <v>51.34</v>
      </c>
      <c r="DL6" s="36">
        <f t="shared" si="12"/>
        <v>51.34</v>
      </c>
      <c r="DM6" s="36">
        <f t="shared" si="12"/>
        <v>46.27</v>
      </c>
      <c r="DN6" s="36">
        <f t="shared" si="12"/>
        <v>46.88</v>
      </c>
      <c r="DO6" s="36">
        <f t="shared" si="12"/>
        <v>46.94</v>
      </c>
      <c r="DP6" s="36">
        <f t="shared" si="12"/>
        <v>47.62</v>
      </c>
      <c r="DQ6" s="36">
        <f t="shared" si="12"/>
        <v>48.55</v>
      </c>
      <c r="DR6" s="35" t="str">
        <f>IF(DR7="","",IF(DR7="-","【-】","【"&amp;SUBSTITUTE(TEXT(DR7,"#,##0.00"),"-","△")&amp;"】"))</f>
        <v>【49.59】</v>
      </c>
      <c r="DS6" s="36">
        <f>IF(DS7="",NA(),DS7)</f>
        <v>12.14</v>
      </c>
      <c r="DT6" s="36">
        <f t="shared" ref="DT6:EB6" si="13">IF(DT7="",NA(),DT7)</f>
        <v>12.13</v>
      </c>
      <c r="DU6" s="36">
        <f t="shared" si="13"/>
        <v>12.41</v>
      </c>
      <c r="DV6" s="36">
        <f t="shared" si="13"/>
        <v>11.54</v>
      </c>
      <c r="DW6" s="36">
        <f t="shared" si="13"/>
        <v>12.01</v>
      </c>
      <c r="DX6" s="36">
        <f t="shared" si="13"/>
        <v>10.93</v>
      </c>
      <c r="DY6" s="36">
        <f t="shared" si="13"/>
        <v>13.39</v>
      </c>
      <c r="DZ6" s="36">
        <f t="shared" si="13"/>
        <v>14.48</v>
      </c>
      <c r="EA6" s="36">
        <f t="shared" si="13"/>
        <v>16.27</v>
      </c>
      <c r="EB6" s="36">
        <f t="shared" si="13"/>
        <v>17.11</v>
      </c>
      <c r="EC6" s="35" t="str">
        <f>IF(EC7="","",IF(EC7="-","【-】","【"&amp;SUBSTITUTE(TEXT(EC7,"#,##0.00"),"-","△")&amp;"】"))</f>
        <v>【19.44】</v>
      </c>
      <c r="ED6" s="36">
        <f>IF(ED7="",NA(),ED7)</f>
        <v>0.02</v>
      </c>
      <c r="EE6" s="36">
        <f t="shared" ref="EE6:EM6" si="14">IF(EE7="",NA(),EE7)</f>
        <v>0.37</v>
      </c>
      <c r="EF6" s="36">
        <f t="shared" si="14"/>
        <v>0.62</v>
      </c>
      <c r="EG6" s="36">
        <f t="shared" si="14"/>
        <v>1.64</v>
      </c>
      <c r="EH6" s="36">
        <f t="shared" si="14"/>
        <v>1.17</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252107</v>
      </c>
      <c r="D7" s="38">
        <v>46</v>
      </c>
      <c r="E7" s="38">
        <v>1</v>
      </c>
      <c r="F7" s="38">
        <v>0</v>
      </c>
      <c r="G7" s="38">
        <v>1</v>
      </c>
      <c r="H7" s="38" t="s">
        <v>93</v>
      </c>
      <c r="I7" s="38" t="s">
        <v>94</v>
      </c>
      <c r="J7" s="38" t="s">
        <v>95</v>
      </c>
      <c r="K7" s="38" t="s">
        <v>96</v>
      </c>
      <c r="L7" s="38" t="s">
        <v>97</v>
      </c>
      <c r="M7" s="38" t="s">
        <v>98</v>
      </c>
      <c r="N7" s="39" t="s">
        <v>99</v>
      </c>
      <c r="O7" s="39">
        <v>67.900000000000006</v>
      </c>
      <c r="P7" s="39">
        <v>99.95</v>
      </c>
      <c r="Q7" s="39">
        <v>2541</v>
      </c>
      <c r="R7" s="39">
        <v>51336</v>
      </c>
      <c r="S7" s="39">
        <v>80.14</v>
      </c>
      <c r="T7" s="39">
        <v>640.58000000000004</v>
      </c>
      <c r="U7" s="39">
        <v>51148</v>
      </c>
      <c r="V7" s="39">
        <v>45.35</v>
      </c>
      <c r="W7" s="39">
        <v>1127.8499999999999</v>
      </c>
      <c r="X7" s="39">
        <v>101.78</v>
      </c>
      <c r="Y7" s="39">
        <v>102.98</v>
      </c>
      <c r="Z7" s="39">
        <v>108.62</v>
      </c>
      <c r="AA7" s="39">
        <v>118.71</v>
      </c>
      <c r="AB7" s="39">
        <v>112.2</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227.59</v>
      </c>
      <c r="AU7" s="39">
        <v>159.44</v>
      </c>
      <c r="AV7" s="39">
        <v>261.91000000000003</v>
      </c>
      <c r="AW7" s="39">
        <v>212.08</v>
      </c>
      <c r="AX7" s="39">
        <v>265.33</v>
      </c>
      <c r="AY7" s="39">
        <v>346.59</v>
      </c>
      <c r="AZ7" s="39">
        <v>357.82</v>
      </c>
      <c r="BA7" s="39">
        <v>355.5</v>
      </c>
      <c r="BB7" s="39">
        <v>349.83</v>
      </c>
      <c r="BC7" s="39">
        <v>360.86</v>
      </c>
      <c r="BD7" s="39">
        <v>264.97000000000003</v>
      </c>
      <c r="BE7" s="39">
        <v>275.33999999999997</v>
      </c>
      <c r="BF7" s="39">
        <v>256.82</v>
      </c>
      <c r="BG7" s="39">
        <v>222.29</v>
      </c>
      <c r="BH7" s="39">
        <v>231.74</v>
      </c>
      <c r="BI7" s="39">
        <v>255.87</v>
      </c>
      <c r="BJ7" s="39">
        <v>312.02999999999997</v>
      </c>
      <c r="BK7" s="39">
        <v>307.45999999999998</v>
      </c>
      <c r="BL7" s="39">
        <v>312.58</v>
      </c>
      <c r="BM7" s="39">
        <v>314.87</v>
      </c>
      <c r="BN7" s="39">
        <v>309.27999999999997</v>
      </c>
      <c r="BO7" s="39">
        <v>266.61</v>
      </c>
      <c r="BP7" s="39">
        <v>98.87</v>
      </c>
      <c r="BQ7" s="39">
        <v>100.18</v>
      </c>
      <c r="BR7" s="39">
        <v>106.47</v>
      </c>
      <c r="BS7" s="39">
        <v>118.42</v>
      </c>
      <c r="BT7" s="39">
        <v>110.03</v>
      </c>
      <c r="BU7" s="39">
        <v>105.71</v>
      </c>
      <c r="BV7" s="39">
        <v>106.01</v>
      </c>
      <c r="BW7" s="39">
        <v>104.57</v>
      </c>
      <c r="BX7" s="39">
        <v>103.54</v>
      </c>
      <c r="BY7" s="39">
        <v>103.32</v>
      </c>
      <c r="BZ7" s="39">
        <v>103.24</v>
      </c>
      <c r="CA7" s="39">
        <v>119.73</v>
      </c>
      <c r="CB7" s="39">
        <v>118.46</v>
      </c>
      <c r="CC7" s="39">
        <v>125.72</v>
      </c>
      <c r="CD7" s="39">
        <v>115.31</v>
      </c>
      <c r="CE7" s="39">
        <v>124.21</v>
      </c>
      <c r="CF7" s="39">
        <v>162.15</v>
      </c>
      <c r="CG7" s="39">
        <v>162.24</v>
      </c>
      <c r="CH7" s="39">
        <v>165.47</v>
      </c>
      <c r="CI7" s="39">
        <v>167.46</v>
      </c>
      <c r="CJ7" s="39">
        <v>168.56</v>
      </c>
      <c r="CK7" s="39">
        <v>168.38</v>
      </c>
      <c r="CL7" s="39">
        <v>82.11</v>
      </c>
      <c r="CM7" s="39">
        <v>82.35</v>
      </c>
      <c r="CN7" s="39">
        <v>88.55</v>
      </c>
      <c r="CO7" s="39">
        <v>88.68</v>
      </c>
      <c r="CP7" s="39">
        <v>90.27</v>
      </c>
      <c r="CQ7" s="39">
        <v>59.34</v>
      </c>
      <c r="CR7" s="39">
        <v>59.11</v>
      </c>
      <c r="CS7" s="39">
        <v>59.74</v>
      </c>
      <c r="CT7" s="39">
        <v>59.46</v>
      </c>
      <c r="CU7" s="39">
        <v>59.51</v>
      </c>
      <c r="CV7" s="39">
        <v>60</v>
      </c>
      <c r="CW7" s="39">
        <v>81.98</v>
      </c>
      <c r="CX7" s="39">
        <v>83.06</v>
      </c>
      <c r="CY7" s="39">
        <v>82.45</v>
      </c>
      <c r="CZ7" s="39">
        <v>82.79</v>
      </c>
      <c r="DA7" s="39">
        <v>81.48</v>
      </c>
      <c r="DB7" s="39">
        <v>87.74</v>
      </c>
      <c r="DC7" s="39">
        <v>87.91</v>
      </c>
      <c r="DD7" s="39">
        <v>87.28</v>
      </c>
      <c r="DE7" s="39">
        <v>87.41</v>
      </c>
      <c r="DF7" s="39">
        <v>87.08</v>
      </c>
      <c r="DG7" s="39">
        <v>89.8</v>
      </c>
      <c r="DH7" s="39">
        <v>47.35</v>
      </c>
      <c r="DI7" s="39">
        <v>49.21</v>
      </c>
      <c r="DJ7" s="39">
        <v>50.91</v>
      </c>
      <c r="DK7" s="39">
        <v>51.34</v>
      </c>
      <c r="DL7" s="39">
        <v>51.34</v>
      </c>
      <c r="DM7" s="39">
        <v>46.27</v>
      </c>
      <c r="DN7" s="39">
        <v>46.88</v>
      </c>
      <c r="DO7" s="39">
        <v>46.94</v>
      </c>
      <c r="DP7" s="39">
        <v>47.62</v>
      </c>
      <c r="DQ7" s="39">
        <v>48.55</v>
      </c>
      <c r="DR7" s="39">
        <v>49.59</v>
      </c>
      <c r="DS7" s="39">
        <v>12.14</v>
      </c>
      <c r="DT7" s="39">
        <v>12.13</v>
      </c>
      <c r="DU7" s="39">
        <v>12.41</v>
      </c>
      <c r="DV7" s="39">
        <v>11.54</v>
      </c>
      <c r="DW7" s="39">
        <v>12.01</v>
      </c>
      <c r="DX7" s="39">
        <v>10.93</v>
      </c>
      <c r="DY7" s="39">
        <v>13.39</v>
      </c>
      <c r="DZ7" s="39">
        <v>14.48</v>
      </c>
      <c r="EA7" s="39">
        <v>16.27</v>
      </c>
      <c r="EB7" s="39">
        <v>17.11</v>
      </c>
      <c r="EC7" s="39">
        <v>19.440000000000001</v>
      </c>
      <c r="ED7" s="39">
        <v>0.02</v>
      </c>
      <c r="EE7" s="39">
        <v>0.37</v>
      </c>
      <c r="EF7" s="39">
        <v>0.62</v>
      </c>
      <c r="EG7" s="39">
        <v>1.64</v>
      </c>
      <c r="EH7" s="39">
        <v>1.17</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2021-01-14T01:28:30Z</cp:lastPrinted>
  <dcterms:created xsi:type="dcterms:W3CDTF">2020-12-04T02:10:49Z</dcterms:created>
  <dcterms:modified xsi:type="dcterms:W3CDTF">2021-01-14T01:28:31Z</dcterms:modified>
  <cp:category/>
</cp:coreProperties>
</file>