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2\03 調査 報告\1 財政課\15 公営企業に係る経営分析表\"/>
    </mc:Choice>
  </mc:AlternateContent>
  <workbookProtection workbookAlgorithmName="SHA-512" workbookHashValue="2TDQONH7DFIPtayhsxPq0jvhN9Y1OO34pM1xZjhP6Ktm0rNa+bcuNvWOVKn5VpRPgD9k+imJvUhNsaclF5nrgw==" workbookSaltValue="eMOPHeunHC7S6X3MKMcVo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<sst xmlns="http://schemas.openxmlformats.org/spreadsheetml/2006/main" count="253" uniqueCount="117">
  <si>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</si>
  <si>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</si>
  <si>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</si>
  <si>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</si>
  <si>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</si>
  <si>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</si>
  <si>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</si>
  <si>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</si>
  <si>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</si>
  <si>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</si>
  <si>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</si>
  <si>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</si>
  <si>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</si>
  <si>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</si>
  <si>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</si>
  <si>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</si>
  <si>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</si>
  <si>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</si>
  <si>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</si>
  <si>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</si>
  <si>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</si>
  <si>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</si>
  <si>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</si>
  <si>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</si>
  <si>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</si>
  <si>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</si>
  <si>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</si>
  <si>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</si>
  <si>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</si>
  <si>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</si>
  <si>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</si>
  <si>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</si>
  <si>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</si>
  <si>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</si>
  <si>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</si>
  <si>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</si>
  <si>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</si>
  <si>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</si>
  <si>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</si>
  <si>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</si>
  <si>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</si>
  <si>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</si>
  <si>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</si>
  <si>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</si>
  <si>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</si>
  <si>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</si>
  <si>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</si>
  <si>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</si>
  <si>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</si>
  <si>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</si>
  <si>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</si>
  <si>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</si>
  <si>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</si>
  <si>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</si>
  <si>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</si>
  <si>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</si>
  <si>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</si>
  <si>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</si>
  <si>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</si>
  <si>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</si>
  <si>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</si>
  <si>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</si>
  <si>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</si>
  <si>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</si>
  <si>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</si>
  <si>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</si>
  <si>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</si>
  <si>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</si>
  <si>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</si>
  <si>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</si>
  <si>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</si>
  <si>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</si>
  <si>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</si>
  <si>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</si>
  <si>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</si>
  <si>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</si>
  <si>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</si>
  <si>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</si>
  <si>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</si>
  <si>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</si>
  <si>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</si>
  <si>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</si>
  <si>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</si>
  <si>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</si>
  <si>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</si>
  <si>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</si>
  <si>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</si>
  <si>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</si>
  <si>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</si>
  <si>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</si>
  <si>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</si>
  <si>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</si>
  <si>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</si>
  <si>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</si>
  <si>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</si>
  <si>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</si>
  <si>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</si>
  <si>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</si>
  <si>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</si>
  <si>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</si>
  <si>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</si>
  <si>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</si>
  <si>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</si>
  <si>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</si>
  <si>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</si>
  <si>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</si>
  <si>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</si>
  <si>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</si>
  <si>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</si>
  <si>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</si>
  <si>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</si>
  <si>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</si>
  <si>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</si>
  <si>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</si>
  <si>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総務省が示す類型区分に基づく類似団体平均値を上回る値となっていますが、十分に負債を賄える値ではありません。下水道の建設が継続し、起債償還額が大きいことが大きく影響しています。
　⑦施設利用率（注：流域下水道で処理した水量を含んで計算されています）は、類似団体と比較すると、概ね上回っています。　
　⑤経費回収率は１００%を超え、⑥汚水処理原価とも昨年を上回る結果となりました。⑧水洗化率は昨年より微増となり、類似団体をやや上回っています。
　</t>
    <rPh sb="58" eb="60">
      <t>ケイジョウ</t>
    </rPh>
    <rPh sb="60" eb="62">
      <t>シュウシ</t>
    </rPh>
    <rPh sb="62" eb="64">
      <t>ヒリツ</t>
    </rPh>
    <rPh sb="77" eb="80">
      <t>タンネンド</t>
    </rPh>
    <rPh sb="80" eb="82">
      <t>シュウシ</t>
    </rPh>
    <rPh sb="83" eb="85">
      <t>クロジ</t>
    </rPh>
    <rPh sb="96" eb="98">
      <t>リュウドウ</t>
    </rPh>
    <rPh sb="98" eb="100">
      <t>ヒリツ</t>
    </rPh>
    <rPh sb="120" eb="123">
      <t>ヘイキンチ</t>
    </rPh>
    <rPh sb="124" eb="126">
      <t>ウワマワ</t>
    </rPh>
    <rPh sb="127" eb="128">
      <t>アタイ</t>
    </rPh>
    <rPh sb="137" eb="139">
      <t>ジュウブン</t>
    </rPh>
    <rPh sb="140" eb="142">
      <t>フサイ</t>
    </rPh>
    <rPh sb="143" eb="144">
      <t>マカナ</t>
    </rPh>
    <rPh sb="146" eb="147">
      <t>アタイ</t>
    </rPh>
    <rPh sb="166" eb="168">
      <t>キサイ</t>
    </rPh>
    <rPh sb="178" eb="179">
      <t>オオ</t>
    </rPh>
    <rPh sb="275" eb="277">
      <t>サクネン</t>
    </rPh>
    <rPh sb="313" eb="314">
      <t>ウエ</t>
    </rPh>
    <rPh sb="314" eb="315">
      <t>マワ</t>
    </rPh>
    <phoneticPr fontId="4"/>
  </si>
  <si>
    <t>　平成４年から施設の供用を行っており、令和元年度で２７年を経過していますが、下水道管の耐用年数は５０年であるため、現時点で老朽化に伴う更新は発生していません。①有形固定資産減価償却率も類似団体と比べても低い値になっています。ただし、昭和４０年代に造成された分譲団地に敷設された下水道管の移管を受けており、それらの管路の更新工事を平成２６年度から実施しています。</t>
    <rPh sb="7" eb="9">
      <t>シセツ</t>
    </rPh>
    <rPh sb="10" eb="12">
      <t>キョウヨウ</t>
    </rPh>
    <rPh sb="13" eb="14">
      <t>オコナ</t>
    </rPh>
    <rPh sb="19" eb="21">
      <t>レイワ</t>
    </rPh>
    <rPh sb="21" eb="22">
      <t>ガン</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ルイジ</t>
    </rPh>
    <rPh sb="94" eb="96">
      <t>ダンタイ</t>
    </rPh>
    <rPh sb="97" eb="98">
      <t>クラ</t>
    </rPh>
    <rPh sb="101" eb="102">
      <t>ヒク</t>
    </rPh>
    <rPh sb="103" eb="104">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</si>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</sst>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0.53</c:v>
                </c:pt>
                <c:pt idx="2">
                  <c:v>0.92</c:v>
                </c:pt>
                <c:pt idx="3">
                  <c:v>0.36</c:v>
                </c:pt>
                <c:pt idx="4">
                  <c:v>0.35</c:v>
                </c:pt>
              </c:numCache>
            </c:numRef>
          </c:val>
          <c:extLst>
            <c:ext xmlns:c16="http://schemas.microsoft.com/office/drawing/2014/chart" uri="{C3380CC4-5D6E-409C-BE32-E72D297353CC}">
              <c16:uniqueId val="{00000000-086C-46F0-AEF6-DEB560D3BC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086C-46F0-AEF6-DEB560D3BC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105.84</c:v>
                </c:pt>
                <c:pt idx="2">
                  <c:v>106.05</c:v>
                </c:pt>
                <c:pt idx="3">
                  <c:v>104.19</c:v>
                </c:pt>
                <c:pt idx="4">
                  <c:v>103.5</c:v>
                </c:pt>
              </c:numCache>
            </c:numRef>
          </c:val>
          <c:extLst>
            <c:ext xmlns:c16="http://schemas.microsoft.com/office/drawing/2014/chart" uri="{C3380CC4-5D6E-409C-BE32-E72D297353CC}">
              <c16:uniqueId val="{00000000-196C-4808-A43C-E239406D6B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196C-4808-A43C-E239406D6B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2.98</c:v>
                </c:pt>
                <c:pt idx="2">
                  <c:v>5.84</c:v>
                </c:pt>
                <c:pt idx="3">
                  <c:v>8.4700000000000006</c:v>
                </c:pt>
                <c:pt idx="4">
                  <c:v>11.09</c:v>
                </c:pt>
              </c:numCache>
            </c:numRef>
          </c:val>
          <c:extLst>
            <c:ext xmlns:c16="http://schemas.microsoft.com/office/drawing/2014/chart" uri="{C3380CC4-5D6E-409C-BE32-E72D297353CC}">
              <c16:uniqueId val="{00000000-916D-4D6A-AE95-A51A2F9E3E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916D-4D6A-AE95-A51A2F9E3E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8A-4476-B93E-D326A8EA37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478A-4476-B93E-D326A8EA37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262-4071-9CAE-F2640DE806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B262-4071-9CAE-F2640DE806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44.01</c:v>
                </c:pt>
                <c:pt idx="2">
                  <c:v>52.74</c:v>
                </c:pt>
                <c:pt idx="3">
                  <c:v>58.99</c:v>
                </c:pt>
                <c:pt idx="4">
                  <c:v>55.58</c:v>
                </c:pt>
              </c:numCache>
            </c:numRef>
          </c:val>
          <c:extLst>
            <c:ext xmlns:c16="http://schemas.microsoft.com/office/drawing/2014/chart" uri="{C3380CC4-5D6E-409C-BE32-E72D297353CC}">
              <c16:uniqueId val="{00000000-1C2D-4D5A-AF98-E77AC814E8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1C2D-4D5A-AF98-E77AC814E8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1004.78</c:v>
                </c:pt>
                <c:pt idx="2">
                  <c:v>1056.8900000000001</c:v>
                </c:pt>
                <c:pt idx="3">
                  <c:v>983.03</c:v>
                </c:pt>
                <c:pt idx="4">
                  <c:v>673.09</c:v>
                </c:pt>
              </c:numCache>
            </c:numRef>
          </c:val>
          <c:extLst>
            <c:ext xmlns:c16="http://schemas.microsoft.com/office/drawing/2014/chart" uri="{C3380CC4-5D6E-409C-BE32-E72D297353CC}">
              <c16:uniqueId val="{00000000-540A-457B-82B9-83333D91DA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40A-457B-82B9-83333D91DA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108.26</c:v>
                </c:pt>
                <c:pt idx="2">
                  <c:v>112.95</c:v>
                </c:pt>
                <c:pt idx="3">
                  <c:v>105.13</c:v>
                </c:pt>
                <c:pt idx="4">
                  <c:v>105.75</c:v>
                </c:pt>
              </c:numCache>
            </c:numRef>
          </c:val>
          <c:extLst>
            <c:ext xmlns:c16="http://schemas.microsoft.com/office/drawing/2014/chart" uri="{C3380CC4-5D6E-409C-BE32-E72D297353CC}">
              <c16:uniqueId val="{00000000-71CC-42F8-8B5F-0563AA6C3F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71CC-42F8-8B5F-0563AA6C3F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145.15</c:v>
                </c:pt>
                <c:pt idx="2">
                  <c:v>137.19999999999999</c:v>
                </c:pt>
                <c:pt idx="3">
                  <c:v>148.47</c:v>
                </c:pt>
                <c:pt idx="4">
                  <c:v>148.6</c:v>
                </c:pt>
              </c:numCache>
            </c:numRef>
          </c:val>
          <c:extLst>
            <c:ext xmlns:c16="http://schemas.microsoft.com/office/drawing/2014/chart" uri="{C3380CC4-5D6E-409C-BE32-E72D297353CC}">
              <c16:uniqueId val="{00000000-01B1-467C-9E14-B11D5D92D5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01B1-467C-9E14-B11D5D92D5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91.53</c:v>
                </c:pt>
                <c:pt idx="2">
                  <c:v>91.44</c:v>
                </c:pt>
                <c:pt idx="3">
                  <c:v>92.73</c:v>
                </c:pt>
                <c:pt idx="4">
                  <c:v>93.4</c:v>
                </c:pt>
              </c:numCache>
            </c:numRef>
          </c:val>
          <c:extLst>
            <c:ext xmlns:c16="http://schemas.microsoft.com/office/drawing/2014/chart" uri="{C3380CC4-5D6E-409C-BE32-E72D297353CC}">
              <c16:uniqueId val="{00000000-9C12-4B4A-9A21-88B3D30490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9C12-4B4A-9A21-88B3D30490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88.11</c:v>
                </c:pt>
                <c:pt idx="2">
                  <c:v>89.04</c:v>
                </c:pt>
                <c:pt idx="3">
                  <c:v>89.14</c:v>
                </c:pt>
                <c:pt idx="4">
                  <c:v>89.61</c:v>
                </c:pt>
              </c:numCache>
            </c:numRef>
          </c:val>
          <c:extLst>
            <c:ext xmlns:c16="http://schemas.microsoft.com/office/drawing/2014/chart" uri="{C3380CC4-5D6E-409C-BE32-E72D297353CC}">
              <c16:uniqueId val="{00000000-6283-4B50-BD47-3720018933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6283-4B50-BD47-3720018933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90703</v>
      </c>
      <c r="AM8" s="51"/>
      <c r="AN8" s="51"/>
      <c r="AO8" s="51"/>
      <c r="AP8" s="51"/>
      <c r="AQ8" s="51"/>
      <c r="AR8" s="51"/>
      <c r="AS8" s="51"/>
      <c r="AT8" s="46">
        <f>データ!T6</f>
        <v>481.62</v>
      </c>
      <c r="AU8" s="46"/>
      <c r="AV8" s="46"/>
      <c r="AW8" s="46"/>
      <c r="AX8" s="46"/>
      <c r="AY8" s="46"/>
      <c r="AZ8" s="46"/>
      <c r="BA8" s="46"/>
      <c r="BB8" s="46">
        <f>データ!U6</f>
        <v>188.33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61.95</v>
      </c>
      <c r="J10" s="46"/>
      <c r="K10" s="46"/>
      <c r="L10" s="46"/>
      <c r="M10" s="46"/>
      <c r="N10" s="46"/>
      <c r="O10" s="46"/>
      <c r="P10" s="46">
        <f>データ!P6</f>
        <v>38.909999999999997</v>
      </c>
      <c r="Q10" s="46"/>
      <c r="R10" s="46"/>
      <c r="S10" s="46"/>
      <c r="T10" s="46"/>
      <c r="U10" s="46"/>
      <c r="V10" s="46"/>
      <c r="W10" s="46">
        <f>データ!Q6</f>
        <v>88.09</v>
      </c>
      <c r="X10" s="46"/>
      <c r="Y10" s="46"/>
      <c r="Z10" s="46"/>
      <c r="AA10" s="46"/>
      <c r="AB10" s="46"/>
      <c r="AC10" s="46"/>
      <c r="AD10" s="51">
        <f>データ!R6</f>
        <v>2824</v>
      </c>
      <c r="AE10" s="51"/>
      <c r="AF10" s="51"/>
      <c r="AG10" s="51"/>
      <c r="AH10" s="51"/>
      <c r="AI10" s="51"/>
      <c r="AJ10" s="51"/>
      <c r="AK10" s="2"/>
      <c r="AL10" s="51">
        <f>データ!V6</f>
        <v>35220</v>
      </c>
      <c r="AM10" s="51"/>
      <c r="AN10" s="51"/>
      <c r="AO10" s="51"/>
      <c r="AP10" s="51"/>
      <c r="AQ10" s="51"/>
      <c r="AR10" s="51"/>
      <c r="AS10" s="51"/>
      <c r="AT10" s="46">
        <f>データ!W6</f>
        <v>10.48</v>
      </c>
      <c r="AU10" s="46"/>
      <c r="AV10" s="46"/>
      <c r="AW10" s="46"/>
      <c r="AX10" s="46"/>
      <c r="AY10" s="46"/>
      <c r="AZ10" s="46"/>
      <c r="BA10" s="46"/>
      <c r="BB10" s="46">
        <f>データ!X6</f>
        <v>3360.69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6Ga/iLdgIWAIjprLkJHLzA1kbXEn7q35RnBKFk+BN6pX2w7byeyAc+t5OHnmgoNZ/yWztm9Xz5Vm8IuvZOi5vw==" saltValue="1+6KEx10t5fMDomct94J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O1" workbookViewId="0">
      <selection activeCell="R13" sqref="R13"/>
    </sheetView>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252093</v>
      </c>
      <c r="D6" s="33">
        <f t="shared" si="3"/>
        <v>46</v>
      </c>
      <c r="E6" s="33">
        <f t="shared" si="3"/>
        <v>17</v>
      </c>
      <c r="F6" s="33">
        <f t="shared" si="3"/>
        <v>4</v>
      </c>
      <c r="G6" s="33">
        <f t="shared" si="3"/>
        <v>0</v>
      </c>
      <c r="H6" s="33" t="str">
        <f t="shared" si="3"/>
        <v>滋賀県　甲賀市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61.95</v>
      </c>
      <c r="P6" s="34">
        <f t="shared" si="3"/>
        <v>38.909999999999997</v>
      </c>
      <c r="Q6" s="34">
        <f t="shared" si="3"/>
        <v>88.09</v>
      </c>
      <c r="R6" s="34">
        <f t="shared" si="3"/>
        <v>2824</v>
      </c>
      <c r="S6" s="34">
        <f t="shared" si="3"/>
        <v>90703</v>
      </c>
      <c r="T6" s="34">
        <f t="shared" si="3"/>
        <v>481.62</v>
      </c>
      <c r="U6" s="34">
        <f t="shared" si="3"/>
        <v>188.33</v>
      </c>
      <c r="V6" s="34">
        <f t="shared" si="3"/>
        <v>35220</v>
      </c>
      <c r="W6" s="34">
        <f t="shared" si="3"/>
        <v>10.48</v>
      </c>
      <c r="X6" s="34">
        <f t="shared" si="3"/>
        <v>3360.69</v>
      </c>
      <c r="Y6" s="35" t="str">
        <f>IF(Y7="",NA(),Y7)</f>
        <v>-</v>
      </c>
      <c r="Z6" s="35">
        <f t="shared" ref="Z6:AH6" si="4">IF(Z7="",NA(),Z7)</f>
        <v>105.84</v>
      </c>
      <c r="AA6" s="35">
        <f t="shared" si="4"/>
        <v>106.05</v>
      </c>
      <c r="AB6" s="35">
        <f t="shared" si="4"/>
        <v>104.19</v>
      </c>
      <c r="AC6" s="35">
        <f t="shared" si="4"/>
        <v>103.5</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44.01</v>
      </c>
      <c r="AW6" s="35">
        <f t="shared" si="6"/>
        <v>52.74</v>
      </c>
      <c r="AX6" s="35">
        <f t="shared" si="6"/>
        <v>58.99</v>
      </c>
      <c r="AY6" s="35">
        <f t="shared" si="6"/>
        <v>55.58</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1004.78</v>
      </c>
      <c r="BH6" s="35">
        <f t="shared" si="7"/>
        <v>1056.8900000000001</v>
      </c>
      <c r="BI6" s="35">
        <f t="shared" si="7"/>
        <v>983.03</v>
      </c>
      <c r="BJ6" s="35">
        <f t="shared" si="7"/>
        <v>673.09</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108.26</v>
      </c>
      <c r="BS6" s="35">
        <f t="shared" si="8"/>
        <v>112.95</v>
      </c>
      <c r="BT6" s="35">
        <f t="shared" si="8"/>
        <v>105.13</v>
      </c>
      <c r="BU6" s="35">
        <f t="shared" si="8"/>
        <v>105.75</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145.15</v>
      </c>
      <c r="CD6" s="35">
        <f t="shared" si="9"/>
        <v>137.19999999999999</v>
      </c>
      <c r="CE6" s="35">
        <f t="shared" si="9"/>
        <v>148.47</v>
      </c>
      <c r="CF6" s="35">
        <f t="shared" si="9"/>
        <v>148.6</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91.53</v>
      </c>
      <c r="CO6" s="35">
        <f t="shared" si="10"/>
        <v>91.44</v>
      </c>
      <c r="CP6" s="35">
        <f t="shared" si="10"/>
        <v>92.73</v>
      </c>
      <c r="CQ6" s="35">
        <f t="shared" si="10"/>
        <v>93.4</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88.11</v>
      </c>
      <c r="CZ6" s="35">
        <f t="shared" si="11"/>
        <v>89.04</v>
      </c>
      <c r="DA6" s="35">
        <f t="shared" si="11"/>
        <v>89.14</v>
      </c>
      <c r="DB6" s="35">
        <f t="shared" si="11"/>
        <v>89.61</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2.98</v>
      </c>
      <c r="DK6" s="35">
        <f t="shared" si="12"/>
        <v>5.84</v>
      </c>
      <c r="DL6" s="35">
        <f t="shared" si="12"/>
        <v>8.4700000000000006</v>
      </c>
      <c r="DM6" s="35">
        <f t="shared" si="12"/>
        <v>11.09</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5">
        <f t="shared" ref="EF6:EN6" si="14">IF(EF7="",NA(),EF7)</f>
        <v>0.53</v>
      </c>
      <c r="EG6" s="35">
        <f t="shared" si="14"/>
        <v>0.92</v>
      </c>
      <c r="EH6" s="35">
        <f t="shared" si="14"/>
        <v>0.36</v>
      </c>
      <c r="EI6" s="35">
        <f t="shared" si="14"/>
        <v>0.35</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2">
      <c r="A7" s="28"/>
      <c r="B7" s="37">
        <v>2019</v>
      </c>
      <c r="C7" s="37">
        <v>252093</v>
      </c>
      <c r="D7" s="37">
        <v>46</v>
      </c>
      <c r="E7" s="37">
        <v>17</v>
      </c>
      <c r="F7" s="37">
        <v>4</v>
      </c>
      <c r="G7" s="37">
        <v>0</v>
      </c>
      <c r="H7" s="37" t="s">
        <v>96</v>
      </c>
      <c r="I7" s="37" t="s">
        <v>97</v>
      </c>
      <c r="J7" s="37" t="s">
        <v>98</v>
      </c>
      <c r="K7" s="37" t="s">
        <v>99</v>
      </c>
      <c r="L7" s="37" t="s">
        <v>100</v>
      </c>
      <c r="M7" s="37" t="s">
        <v>101</v>
      </c>
      <c r="N7" s="38" t="s">
        <v>102</v>
      </c>
      <c r="O7" s="38">
        <v>61.95</v>
      </c>
      <c r="P7" s="38">
        <v>38.909999999999997</v>
      </c>
      <c r="Q7" s="38">
        <v>88.09</v>
      </c>
      <c r="R7" s="38">
        <v>2824</v>
      </c>
      <c r="S7" s="38">
        <v>90703</v>
      </c>
      <c r="T7" s="38">
        <v>481.62</v>
      </c>
      <c r="U7" s="38">
        <v>188.33</v>
      </c>
      <c r="V7" s="38">
        <v>35220</v>
      </c>
      <c r="W7" s="38">
        <v>10.48</v>
      </c>
      <c r="X7" s="38">
        <v>3360.69</v>
      </c>
      <c r="Y7" s="38" t="s">
        <v>102</v>
      </c>
      <c r="Z7" s="38">
        <v>105.84</v>
      </c>
      <c r="AA7" s="38">
        <v>106.05</v>
      </c>
      <c r="AB7" s="38">
        <v>104.19</v>
      </c>
      <c r="AC7" s="38">
        <v>103.5</v>
      </c>
      <c r="AD7" s="38" t="s">
        <v>102</v>
      </c>
      <c r="AE7" s="38">
        <v>100.85</v>
      </c>
      <c r="AF7" s="38">
        <v>102.13</v>
      </c>
      <c r="AG7" s="38">
        <v>101.72</v>
      </c>
      <c r="AH7" s="38">
        <v>102.73</v>
      </c>
      <c r="AI7" s="38">
        <v>102.87</v>
      </c>
      <c r="AJ7" s="38" t="s">
        <v>102</v>
      </c>
      <c r="AK7" s="38">
        <v>0</v>
      </c>
      <c r="AL7" s="38">
        <v>0</v>
      </c>
      <c r="AM7" s="38">
        <v>0</v>
      </c>
      <c r="AN7" s="38">
        <v>0</v>
      </c>
      <c r="AO7" s="38" t="s">
        <v>102</v>
      </c>
      <c r="AP7" s="38">
        <v>110.77</v>
      </c>
      <c r="AQ7" s="38">
        <v>109.51</v>
      </c>
      <c r="AR7" s="38">
        <v>112.88</v>
      </c>
      <c r="AS7" s="38">
        <v>94.97</v>
      </c>
      <c r="AT7" s="38">
        <v>76.63</v>
      </c>
      <c r="AU7" s="38" t="s">
        <v>102</v>
      </c>
      <c r="AV7" s="38">
        <v>44.01</v>
      </c>
      <c r="AW7" s="38">
        <v>52.74</v>
      </c>
      <c r="AX7" s="38">
        <v>58.99</v>
      </c>
      <c r="AY7" s="38">
        <v>55.58</v>
      </c>
      <c r="AZ7" s="38" t="s">
        <v>102</v>
      </c>
      <c r="BA7" s="38">
        <v>46.78</v>
      </c>
      <c r="BB7" s="38">
        <v>47.44</v>
      </c>
      <c r="BC7" s="38">
        <v>49.18</v>
      </c>
      <c r="BD7" s="38">
        <v>47.72</v>
      </c>
      <c r="BE7" s="38">
        <v>49.61</v>
      </c>
      <c r="BF7" s="38" t="s">
        <v>102</v>
      </c>
      <c r="BG7" s="38">
        <v>1004.78</v>
      </c>
      <c r="BH7" s="38">
        <v>1056.8900000000001</v>
      </c>
      <c r="BI7" s="38">
        <v>983.03</v>
      </c>
      <c r="BJ7" s="38">
        <v>673.09</v>
      </c>
      <c r="BK7" s="38" t="s">
        <v>102</v>
      </c>
      <c r="BL7" s="38">
        <v>1298.9100000000001</v>
      </c>
      <c r="BM7" s="38">
        <v>1243.71</v>
      </c>
      <c r="BN7" s="38">
        <v>1194.1500000000001</v>
      </c>
      <c r="BO7" s="38">
        <v>1206.79</v>
      </c>
      <c r="BP7" s="38">
        <v>1218.7</v>
      </c>
      <c r="BQ7" s="38" t="s">
        <v>102</v>
      </c>
      <c r="BR7" s="38">
        <v>108.26</v>
      </c>
      <c r="BS7" s="38">
        <v>112.95</v>
      </c>
      <c r="BT7" s="38">
        <v>105.13</v>
      </c>
      <c r="BU7" s="38">
        <v>105.75</v>
      </c>
      <c r="BV7" s="38" t="s">
        <v>102</v>
      </c>
      <c r="BW7" s="38">
        <v>69.87</v>
      </c>
      <c r="BX7" s="38">
        <v>74.3</v>
      </c>
      <c r="BY7" s="38">
        <v>72.260000000000005</v>
      </c>
      <c r="BZ7" s="38">
        <v>71.84</v>
      </c>
      <c r="CA7" s="38">
        <v>74.17</v>
      </c>
      <c r="CB7" s="38" t="s">
        <v>102</v>
      </c>
      <c r="CC7" s="38">
        <v>145.15</v>
      </c>
      <c r="CD7" s="38">
        <v>137.19999999999999</v>
      </c>
      <c r="CE7" s="38">
        <v>148.47</v>
      </c>
      <c r="CF7" s="38">
        <v>148.6</v>
      </c>
      <c r="CG7" s="38" t="s">
        <v>102</v>
      </c>
      <c r="CH7" s="38">
        <v>234.96</v>
      </c>
      <c r="CI7" s="38">
        <v>221.81</v>
      </c>
      <c r="CJ7" s="38">
        <v>230.02</v>
      </c>
      <c r="CK7" s="38">
        <v>228.47</v>
      </c>
      <c r="CL7" s="38">
        <v>218.56</v>
      </c>
      <c r="CM7" s="38" t="s">
        <v>102</v>
      </c>
      <c r="CN7" s="38">
        <v>91.53</v>
      </c>
      <c r="CO7" s="38">
        <v>91.44</v>
      </c>
      <c r="CP7" s="38">
        <v>92.73</v>
      </c>
      <c r="CQ7" s="38">
        <v>93.4</v>
      </c>
      <c r="CR7" s="38" t="s">
        <v>102</v>
      </c>
      <c r="CS7" s="38">
        <v>42.9</v>
      </c>
      <c r="CT7" s="38">
        <v>43.36</v>
      </c>
      <c r="CU7" s="38">
        <v>42.56</v>
      </c>
      <c r="CV7" s="38">
        <v>42.47</v>
      </c>
      <c r="CW7" s="38">
        <v>42.86</v>
      </c>
      <c r="CX7" s="38" t="s">
        <v>102</v>
      </c>
      <c r="CY7" s="38">
        <v>88.11</v>
      </c>
      <c r="CZ7" s="38">
        <v>89.04</v>
      </c>
      <c r="DA7" s="38">
        <v>89.14</v>
      </c>
      <c r="DB7" s="38">
        <v>89.61</v>
      </c>
      <c r="DC7" s="38" t="s">
        <v>102</v>
      </c>
      <c r="DD7" s="38">
        <v>83.5</v>
      </c>
      <c r="DE7" s="38">
        <v>83.06</v>
      </c>
      <c r="DF7" s="38">
        <v>83.32</v>
      </c>
      <c r="DG7" s="38">
        <v>83.75</v>
      </c>
      <c r="DH7" s="38">
        <v>84.2</v>
      </c>
      <c r="DI7" s="38" t="s">
        <v>102</v>
      </c>
      <c r="DJ7" s="38">
        <v>2.98</v>
      </c>
      <c r="DK7" s="38">
        <v>5.84</v>
      </c>
      <c r="DL7" s="38">
        <v>8.4700000000000006</v>
      </c>
      <c r="DM7" s="38">
        <v>11.09</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0.53</v>
      </c>
      <c r="EG7" s="38">
        <v>0.92</v>
      </c>
      <c r="EH7" s="38">
        <v>0.36</v>
      </c>
      <c r="EI7" s="38">
        <v>0.35</v>
      </c>
      <c r="EJ7" s="38" t="s">
        <v>102</v>
      </c>
      <c r="EK7" s="38">
        <v>0.09</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静香</cp:lastModifiedBy>
  <cp:lastPrinted>2021-01-28T01:30:09Z</cp:lastPrinted>
  <dcterms:created xsi:type="dcterms:W3CDTF">2020-12-04T02:33:34Z</dcterms:created>
  <dcterms:modified xsi:type="dcterms:W3CDTF">2021-01-28T01:30:14Z</dcterms:modified>
  <cp:category/>
</cp:coreProperties>
</file>