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3\F6060\工事中\5000_上下水道管理係\2020(R2)年度\R1経営比較分析表\R1経営比較分析表(上水)\"/>
    </mc:Choice>
  </mc:AlternateContent>
  <workbookProtection workbookAlgorithmName="SHA-512" workbookHashValue="PkH/8IeWuRZmnEjOHeQQocL6osNAxqK5SY91OopT1JiuElJNIE6QdqwzU8G3KwkqgIcViESwbpam2ZXjwo0Yyw==" workbookSaltValue="wYg2IrhwH1ozLojvIlVPbA==" workbookSpinCount="100000" lockStructure="1"/>
  <bookViews>
    <workbookView xWindow="0" yWindow="0" windowWidth="20490" windowHeight="56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<sst xmlns="http://schemas.openxmlformats.org/spreadsheetml/2006/main" count="228" uniqueCount="114">
  <si>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</si>
  <si>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</si>
  <si>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</si>
  <si>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</si>
  <si>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</si>
  <si>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</si>
  <si>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</si>
  <si>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</si>
  <si>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</si>
  <si>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</si>
  <si>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</si>
  <si>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</si>
  <si>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</si>
  <si>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</si>
  <si>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</si>
  <si>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</si>
  <si>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</si>
  <si>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</si>
  <si>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</si>
  <si>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</si>
  <si>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</si>
  <si>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</si>
  <si>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</si>
  <si>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</si>
  <si>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</si>
  <si>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</si>
  <si>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</si>
  <si>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</si>
  <si>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</si>
  <si>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</si>
  <si>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</si>
  <si>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</si>
  <si>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</si>
  <si>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</si>
  <si>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</si>
  <si>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</si>
  <si>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</si>
  <si>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</si>
  <si>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</si>
  <si>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</si>
  <si>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</si>
  <si>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</si>
  <si>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</si>
  <si>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</si>
  <si>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</si>
  <si>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</si>
  <si>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</si>
  <si>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</si>
  <si>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</si>
  <si>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</si>
  <si>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</si>
  <si>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</si>
  <si>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</si>
  <si>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</si>
  <si>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</si>
  <si>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</si>
  <si>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</si>
  <si>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</si>
  <si>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</si>
  <si>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</si>
  <si>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</si>
  <si>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</si>
  <si>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</si>
  <si>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</si>
  <si>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</si>
  <si>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</si>
  <si>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</si>
  <si>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</si>
  <si>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</si>
  <si>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</si>
  <si>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</si>
  <si>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</si>
  <si>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</si>
  <si>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</si>
  <si>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</si>
  <si>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</si>
  <si>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</si>
  <si>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</si>
  <si>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</si>
  <si>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</si>
  <si>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</si>
  <si>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</si>
  <si>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</si>
  <si>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</si>
  <si>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</si>
  <si>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</si>
  <si>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</si>
  <si>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</si>
  <si>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</si>
  <si>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</si>
  <si>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</si>
  <si>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</si>
  <si>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</si>
  <si>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</si>
  <si>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</si>
  <si>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</si>
  <si>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</si>
  <si>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</si>
  <si>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</si>
  <si>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</si>
  <si>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</si>
  <si>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</si>
  <si>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</si>
  <si>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</si>
  <si>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</si>
  <si>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</si>
  <si>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</si>
  <si>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</si>
  <si>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</si>
  <si>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</si>
  <si>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</si>
  <si>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sz val="11"/>
        <rFont val="ＭＳ ゴシック"/>
        <family val="3"/>
        <charset val="128"/>
      </rPr>
      <t>①経常収支比率は100％を超え、水道施設整備にかかる委託料等の支出が減少したため、前年度数値を上回った。</t>
    </r>
    <r>
      <rPr>
        <sz val="11"/>
        <color theme="1"/>
        <rFont val="ＭＳ ゴシック"/>
        <family val="3"/>
        <charset val="128"/>
      </rPr>
      <t>また②累積欠損比率は0％である。
③流動比率は100％を超えており、主に流動資産のうち現金・預金の減少により前年度数値を下回ってはいるものの、短期的な債務に対する支払能力を備えている。</t>
    </r>
    <r>
      <rPr>
        <sz val="11"/>
        <color rgb="FFFF0000"/>
        <rFont val="ＭＳ ゴシック"/>
        <family val="3"/>
        <charset val="128"/>
      </rPr>
      <t xml:space="preserve">
</t>
    </r>
    <r>
      <rPr>
        <sz val="11"/>
        <color theme="1"/>
        <rFont val="ＭＳ ゴシック"/>
        <family val="3"/>
        <charset val="128"/>
      </rPr>
      <t>④企業債残高対給水収益比率は、本市は増加傾向にある。</t>
    </r>
    <r>
      <rPr>
        <sz val="11"/>
        <rFont val="ＭＳ ゴシック"/>
        <family val="3"/>
        <charset val="128"/>
      </rPr>
      <t>これは水源地拡張事業や送水管布設工事など一定規模の借入が継続して生じ、償還を上回る借入となったことが要因となっている。流動比率や給水収益の動向を勘案しつつ適正な借入水準を維持する必要がある。</t>
    </r>
    <r>
      <rPr>
        <sz val="11"/>
        <color rgb="FFFF0000"/>
        <rFont val="ＭＳ ゴシック"/>
        <family val="3"/>
        <charset val="128"/>
      </rPr>
      <t xml:space="preserve">
</t>
    </r>
    <r>
      <rPr>
        <sz val="11"/>
        <color theme="1"/>
        <rFont val="ＭＳ ゴシック"/>
        <family val="3"/>
        <charset val="128"/>
      </rPr>
      <t>⑤料金回収率は100％を超え、適切な料金収入が確保できており、前年度数値を上回った。
⑥給水原価は、①で述べた理由により経常費用が抑えられたため、前年度数値を下回った。</t>
    </r>
    <r>
      <rPr>
        <sz val="11"/>
        <color rgb="FFFF0000"/>
        <rFont val="ＭＳ ゴシック"/>
        <family val="3"/>
        <charset val="128"/>
      </rPr>
      <t xml:space="preserve">
</t>
    </r>
    <r>
      <rPr>
        <sz val="11"/>
        <color theme="1"/>
        <rFont val="ＭＳ ゴシック"/>
        <family val="3"/>
        <charset val="128"/>
      </rPr>
      <t>⑦施設利用率は類似団体平均値を上回っており、効率的な施設利用ができている。</t>
    </r>
    <r>
      <rPr>
        <sz val="11"/>
        <color rgb="FFFF0000"/>
        <rFont val="ＭＳ ゴシック"/>
        <family val="3"/>
        <charset val="128"/>
      </rPr>
      <t xml:space="preserve">
</t>
    </r>
    <r>
      <rPr>
        <sz val="11"/>
        <rFont val="ＭＳ ゴシック"/>
        <family val="3"/>
        <charset val="128"/>
      </rPr>
      <t>⑧有収率は類似団体平均値を上回っているが、直近5年間において最も低い数値となっている。耐用年数40年を経過した老朽化管路からの漏水が発生していることから、アセットマネジメントに基づく計画的な更新を行なう必要がある。</t>
    </r>
    <rPh sb="16" eb="18">
      <t>スイドウ</t>
    </rPh>
    <rPh sb="18" eb="20">
      <t>シセツ</t>
    </rPh>
    <rPh sb="20" eb="22">
      <t>セイビ</t>
    </rPh>
    <rPh sb="26" eb="29">
      <t>イタクリョウ</t>
    </rPh>
    <rPh sb="29" eb="30">
      <t>トウ</t>
    </rPh>
    <rPh sb="34" eb="36">
      <t>ゲンショウ</t>
    </rPh>
    <rPh sb="47" eb="48">
      <t>ウエ</t>
    </rPh>
    <rPh sb="80" eb="81">
      <t>コ</t>
    </rPh>
    <rPh sb="86" eb="87">
      <t>オモ</t>
    </rPh>
    <rPh sb="88" eb="90">
      <t>リュウドウ</t>
    </rPh>
    <rPh sb="90" eb="92">
      <t>シサン</t>
    </rPh>
    <rPh sb="95" eb="97">
      <t>ゲンキン</t>
    </rPh>
    <rPh sb="98" eb="100">
      <t>ヨキン</t>
    </rPh>
    <rPh sb="101" eb="103">
      <t>ゲンショウ</t>
    </rPh>
    <rPh sb="106" eb="109">
      <t>ゼンネンド</t>
    </rPh>
    <rPh sb="109" eb="111">
      <t>スウチ</t>
    </rPh>
    <rPh sb="112" eb="114">
      <t>シタマワ</t>
    </rPh>
    <rPh sb="160" eb="162">
      <t>ホンシ</t>
    </rPh>
    <rPh sb="163" eb="165">
      <t>ゾウカ</t>
    </rPh>
    <rPh sb="165" eb="167">
      <t>ケイコウ</t>
    </rPh>
    <rPh sb="279" eb="280">
      <t>コ</t>
    </rPh>
    <rPh sb="282" eb="284">
      <t>テキセツ</t>
    </rPh>
    <rPh sb="285" eb="287">
      <t>リョウキン</t>
    </rPh>
    <rPh sb="287" eb="289">
      <t>シュウニュウ</t>
    </rPh>
    <rPh sb="290" eb="292">
      <t>カクホ</t>
    </rPh>
    <rPh sb="298" eb="301">
      <t>ゼンネンド</t>
    </rPh>
    <rPh sb="301" eb="303">
      <t>スウチ</t>
    </rPh>
    <rPh sb="304" eb="306">
      <t>ウワマワ</t>
    </rPh>
    <rPh sb="319" eb="320">
      <t>ノ</t>
    </rPh>
    <rPh sb="322" eb="324">
      <t>リユウ</t>
    </rPh>
    <rPh sb="327" eb="329">
      <t>ケイジョウ</t>
    </rPh>
    <rPh sb="329" eb="331">
      <t>ヒヨウ</t>
    </rPh>
    <rPh sb="332" eb="333">
      <t>オサ</t>
    </rPh>
    <rPh sb="340" eb="343">
      <t>ゼンネンド</t>
    </rPh>
    <rPh sb="343" eb="345">
      <t>スウチ</t>
    </rPh>
    <rPh sb="346" eb="348">
      <t>シタマワ</t>
    </rPh>
    <rPh sb="411" eb="413">
      <t>チョッキン</t>
    </rPh>
    <rPh sb="414" eb="416">
      <t>ネンカン</t>
    </rPh>
    <rPh sb="420" eb="421">
      <t>モット</t>
    </rPh>
    <rPh sb="422" eb="423">
      <t>ヒク</t>
    </rPh>
    <rPh sb="424" eb="426">
      <t>スウチ</t>
    </rPh>
    <phoneticPr fontId="4"/>
  </si>
  <si>
    <t xml:space="preserve">①有形固定資産減価償却率は、平成28年度以降上昇傾向にある。現在、第4次拡張事業の水源地改良事業を実施しているところではあるが、全体的な施設や管路の老朽化により、今後も減価償却は進んでいくことが見込まれる。
②管路経年化率は類似団体平均値よりも高い水準にあったが、更新工事の実施により上昇傾向が落ち着きつつある。前年度に引き続き、類似団体平均値を下回った。
③管路更新率は類似団体平均値を下回っており、経営戦略において投資目標としている管路更新率(1%以上)を見据え、計画的な更新を実施していく必要がある。
</t>
    <rPh sb="14" eb="16">
      <t>ヘイセイ</t>
    </rPh>
    <rPh sb="18" eb="20">
      <t>ネンド</t>
    </rPh>
    <rPh sb="20" eb="22">
      <t>イコウ</t>
    </rPh>
    <rPh sb="22" eb="24">
      <t>ジョウショウ</t>
    </rPh>
    <rPh sb="24" eb="26">
      <t>ケイコウ</t>
    </rPh>
    <rPh sb="30" eb="32">
      <t>ゲンザイ</t>
    </rPh>
    <rPh sb="33" eb="34">
      <t>ダイ</t>
    </rPh>
    <rPh sb="35" eb="36">
      <t>ジ</t>
    </rPh>
    <rPh sb="36" eb="40">
      <t>カクチョウジギョウ</t>
    </rPh>
    <rPh sb="41" eb="44">
      <t>スイゲンチ</t>
    </rPh>
    <rPh sb="44" eb="46">
      <t>カイリョウ</t>
    </rPh>
    <rPh sb="46" eb="48">
      <t>ジギョウ</t>
    </rPh>
    <rPh sb="49" eb="51">
      <t>ジッシ</t>
    </rPh>
    <rPh sb="64" eb="67">
      <t>ゼンタイテキ</t>
    </rPh>
    <rPh sb="68" eb="70">
      <t>シセツ</t>
    </rPh>
    <rPh sb="71" eb="73">
      <t>カンロ</t>
    </rPh>
    <rPh sb="74" eb="77">
      <t>ロウキュウカ</t>
    </rPh>
    <rPh sb="97" eb="99">
      <t>ミコ</t>
    </rPh>
    <rPh sb="156" eb="159">
      <t>ゼンネンド</t>
    </rPh>
    <rPh sb="160" eb="161">
      <t>ヒ</t>
    </rPh>
    <rPh sb="162" eb="163">
      <t>ツヅ</t>
    </rPh>
    <rPh sb="165" eb="169">
      <t>ルイジダンタイ</t>
    </rPh>
    <rPh sb="169" eb="172">
      <t>ヘイキンチ</t>
    </rPh>
    <rPh sb="173" eb="175">
      <t>シタマワ</t>
    </rPh>
    <rPh sb="201" eb="203">
      <t>ケイエイ</t>
    </rPh>
    <rPh sb="203" eb="205">
      <t>センリャク</t>
    </rPh>
    <rPh sb="209" eb="211">
      <t>トウシ</t>
    </rPh>
    <rPh sb="211" eb="213">
      <t>モクヒョウ</t>
    </rPh>
    <rPh sb="218" eb="220">
      <t>カンロ</t>
    </rPh>
    <rPh sb="220" eb="222">
      <t>コウシン</t>
    </rPh>
    <rPh sb="222" eb="223">
      <t>リツ</t>
    </rPh>
    <rPh sb="230" eb="232">
      <t>ミス</t>
    </rPh>
    <rPh sb="234" eb="237">
      <t>ケイカクテキ</t>
    </rPh>
    <rPh sb="238" eb="240">
      <t>コウシン</t>
    </rPh>
    <rPh sb="241" eb="243">
      <t>ジッシ</t>
    </rPh>
    <rPh sb="247" eb="249">
      <t>ヒツヨウ</t>
    </rPh>
    <phoneticPr fontId="4"/>
  </si>
  <si>
    <t>令和元年度における単年度収支は黒字を維持している。しかし、水需要量の大幅な増加が見込めない中で、今後において水源地改良事業の完了に伴う減価償却費や、更新・修繕等対策資金の負担増が予想されることから、経常損益は赤字となる見込みである。また、収益的収支のみならず、資本的収支についても年々補填財源が減少しており、企業債の適正な借入水準を維持しながら、財源を確保していく必要がある。このような厳しい状況ではあるが、より一層の事業の効率化と経費縮減を図りながら、アセットマネジメントならびに経営戦略による、経営の健全性の維持に取り組んでいく。</t>
    <rPh sb="0" eb="2">
      <t>レイワ</t>
    </rPh>
    <rPh sb="2" eb="4">
      <t>ガンネン</t>
    </rPh>
    <rPh sb="4" eb="5">
      <t>ド</t>
    </rPh>
    <rPh sb="9" eb="12">
      <t>タンネンド</t>
    </rPh>
    <rPh sb="12" eb="14">
      <t>シュウシ</t>
    </rPh>
    <rPh sb="15" eb="17">
      <t>クロジ</t>
    </rPh>
    <rPh sb="18" eb="20">
      <t>イジ</t>
    </rPh>
    <rPh sb="29" eb="30">
      <t>ミズ</t>
    </rPh>
    <rPh sb="30" eb="32">
      <t>ジュヨウ</t>
    </rPh>
    <rPh sb="32" eb="33">
      <t>リョウ</t>
    </rPh>
    <rPh sb="34" eb="36">
      <t>オオハバ</t>
    </rPh>
    <rPh sb="37" eb="39">
      <t>ゾウカ</t>
    </rPh>
    <rPh sb="40" eb="42">
      <t>ミコ</t>
    </rPh>
    <rPh sb="45" eb="46">
      <t>ナカ</t>
    </rPh>
    <rPh sb="48" eb="50">
      <t>コンゴ</t>
    </rPh>
    <rPh sb="54" eb="57">
      <t>スイゲンチ</t>
    </rPh>
    <rPh sb="57" eb="59">
      <t>カイリョウ</t>
    </rPh>
    <rPh sb="59" eb="61">
      <t>ジギョウ</t>
    </rPh>
    <rPh sb="62" eb="64">
      <t>カンリョウ</t>
    </rPh>
    <rPh sb="65" eb="66">
      <t>トモナ</t>
    </rPh>
    <rPh sb="67" eb="72">
      <t>ゲンカショウキャクヒ</t>
    </rPh>
    <rPh sb="74" eb="76">
      <t>コウシン</t>
    </rPh>
    <rPh sb="77" eb="79">
      <t>シュウゼン</t>
    </rPh>
    <rPh sb="79" eb="80">
      <t>トウ</t>
    </rPh>
    <rPh sb="80" eb="82">
      <t>タイサク</t>
    </rPh>
    <rPh sb="82" eb="84">
      <t>シキン</t>
    </rPh>
    <rPh sb="85" eb="88">
      <t>フタンゾウ</t>
    </rPh>
    <rPh sb="89" eb="91">
      <t>ヨソウ</t>
    </rPh>
    <rPh sb="99" eb="101">
      <t>ケイジョウ</t>
    </rPh>
    <rPh sb="101" eb="103">
      <t>ソンエキ</t>
    </rPh>
    <rPh sb="104" eb="106">
      <t>アカジ</t>
    </rPh>
    <rPh sb="109" eb="111">
      <t>ミコ</t>
    </rPh>
    <rPh sb="119" eb="122">
      <t>シュウエキテキ</t>
    </rPh>
    <rPh sb="122" eb="124">
      <t>シュウシ</t>
    </rPh>
    <rPh sb="130" eb="133">
      <t>シホンテキ</t>
    </rPh>
    <rPh sb="133" eb="135">
      <t>シュウシ</t>
    </rPh>
    <rPh sb="140" eb="142">
      <t>ネンネン</t>
    </rPh>
    <rPh sb="142" eb="144">
      <t>ホテン</t>
    </rPh>
    <rPh sb="144" eb="146">
      <t>ザイゲン</t>
    </rPh>
    <rPh sb="147" eb="149">
      <t>ゲンショウ</t>
    </rPh>
    <rPh sb="154" eb="156">
      <t>キギョウ</t>
    </rPh>
    <rPh sb="156" eb="157">
      <t>サイ</t>
    </rPh>
    <rPh sb="173" eb="175">
      <t>ザイゲン</t>
    </rPh>
    <rPh sb="176" eb="178">
      <t>カクホ</t>
    </rPh>
    <rPh sb="182" eb="184">
      <t>ヒツヨウ</t>
    </rPh>
    <rPh sb="193" eb="194">
      <t>キビ</t>
    </rPh>
    <rPh sb="196" eb="198">
      <t>ジョウキョウ</t>
    </rPh>
    <rPh sb="206" eb="208">
      <t>イッソウ</t>
    </rPh>
    <rPh sb="209" eb="211">
      <t>ジギョウ</t>
    </rPh>
    <rPh sb="212" eb="215">
      <t>コウリツカ</t>
    </rPh>
    <rPh sb="216" eb="218">
      <t>ケイヒ</t>
    </rPh>
    <rPh sb="218" eb="220">
      <t>シュクゲン</t>
    </rPh>
    <rPh sb="221" eb="222">
      <t>ハカ</t>
    </rPh>
    <rPh sb="259" eb="260">
      <t>ト</t>
    </rPh>
    <rPh sb="261" eb="26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</si>
</sst>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0.11</c:v>
                </c:pt>
                <c:pt idx="1">
                  <c:v>0.23</c:v>
                </c:pt>
                <c:pt idx="2">
                  <c:v>0.7</c:v>
                </c:pt>
                <c:pt idx="3">
                  <c:v>0.98</c:v>
                </c:pt>
                <c:pt idx="4">
                  <c:v>0.56000000000000005</c:v>
                </c:pt>
              </c:numCache>
            </c:numRef>
          </c:val>
          <c:extLst>
            <c:ext xmlns:c16="http://schemas.microsoft.com/office/drawing/2014/chart" uri="{C3380CC4-5D6E-409C-BE32-E72D297353CC}">
              <c16:uniqueId val="{00000000-F760-4CAC-B727-15DF75A14A1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F760-4CAC-B727-15DF75A14A1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75.94</c:v>
                </c:pt>
                <c:pt idx="1">
                  <c:v>75.739999999999995</c:v>
                </c:pt>
                <c:pt idx="2">
                  <c:v>76.540000000000006</c:v>
                </c:pt>
                <c:pt idx="3">
                  <c:v>76.290000000000006</c:v>
                </c:pt>
                <c:pt idx="4">
                  <c:v>76.81</c:v>
                </c:pt>
              </c:numCache>
            </c:numRef>
          </c:val>
          <c:extLst>
            <c:ext xmlns:c16="http://schemas.microsoft.com/office/drawing/2014/chart" uri="{C3380CC4-5D6E-409C-BE32-E72D297353CC}">
              <c16:uniqueId val="{00000000-A7A5-4AAB-9AAF-6D1BCE7A5DD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A7A5-4AAB-9AAF-6D1BCE7A5DD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90.94</c:v>
                </c:pt>
                <c:pt idx="1">
                  <c:v>92.37</c:v>
                </c:pt>
                <c:pt idx="2">
                  <c:v>91.55</c:v>
                </c:pt>
                <c:pt idx="3">
                  <c:v>92.25</c:v>
                </c:pt>
                <c:pt idx="4">
                  <c:v>90.71</c:v>
                </c:pt>
              </c:numCache>
            </c:numRef>
          </c:val>
          <c:extLst>
            <c:ext xmlns:c16="http://schemas.microsoft.com/office/drawing/2014/chart" uri="{C3380CC4-5D6E-409C-BE32-E72D297353CC}">
              <c16:uniqueId val="{00000000-9E3D-411B-8ADD-F5EDA784D49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9E3D-411B-8ADD-F5EDA784D49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110.43</c:v>
                </c:pt>
                <c:pt idx="1">
                  <c:v>103.8</c:v>
                </c:pt>
                <c:pt idx="2">
                  <c:v>102.06</c:v>
                </c:pt>
                <c:pt idx="3">
                  <c:v>104.74</c:v>
                </c:pt>
                <c:pt idx="4">
                  <c:v>105.2</c:v>
                </c:pt>
              </c:numCache>
            </c:numRef>
          </c:val>
          <c:extLst>
            <c:ext xmlns:c16="http://schemas.microsoft.com/office/drawing/2014/chart" uri="{C3380CC4-5D6E-409C-BE32-E72D297353CC}">
              <c16:uniqueId val="{00000000-4F4F-47A6-AC02-D2BF2346F73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4F4F-47A6-AC02-D2BF2346F73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50.86</c:v>
                </c:pt>
                <c:pt idx="1">
                  <c:v>43.54</c:v>
                </c:pt>
                <c:pt idx="2">
                  <c:v>44.51</c:v>
                </c:pt>
                <c:pt idx="3">
                  <c:v>45.73</c:v>
                </c:pt>
                <c:pt idx="4">
                  <c:v>46.32</c:v>
                </c:pt>
              </c:numCache>
            </c:numRef>
          </c:val>
          <c:extLst>
            <c:ext xmlns:c16="http://schemas.microsoft.com/office/drawing/2014/chart" uri="{C3380CC4-5D6E-409C-BE32-E72D297353CC}">
              <c16:uniqueId val="{00000000-9643-4255-A57B-7368A0795E7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9643-4255-A57B-7368A0795E7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14.45</c:v>
                </c:pt>
                <c:pt idx="1">
                  <c:v>14.93</c:v>
                </c:pt>
                <c:pt idx="2">
                  <c:v>14.46</c:v>
                </c:pt>
                <c:pt idx="3">
                  <c:v>15.13</c:v>
                </c:pt>
                <c:pt idx="4">
                  <c:v>14.46</c:v>
                </c:pt>
              </c:numCache>
            </c:numRef>
          </c:val>
          <c:extLst>
            <c:ext xmlns:c16="http://schemas.microsoft.com/office/drawing/2014/chart" uri="{C3380CC4-5D6E-409C-BE32-E72D297353CC}">
              <c16:uniqueId val="{00000000-2EF9-40CD-8B44-DD6B622CF28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2EF9-40CD-8B44-DD6B622CF28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9B-4329-86E0-42DB947FD74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0F9B-4329-86E0-42DB947FD74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354.02</c:v>
                </c:pt>
                <c:pt idx="1">
                  <c:v>525.58000000000004</c:v>
                </c:pt>
                <c:pt idx="2">
                  <c:v>528.65</c:v>
                </c:pt>
                <c:pt idx="3">
                  <c:v>407.14</c:v>
                </c:pt>
                <c:pt idx="4">
                  <c:v>285.2</c:v>
                </c:pt>
              </c:numCache>
            </c:numRef>
          </c:val>
          <c:extLst>
            <c:ext xmlns:c16="http://schemas.microsoft.com/office/drawing/2014/chart" uri="{C3380CC4-5D6E-409C-BE32-E72D297353CC}">
              <c16:uniqueId val="{00000000-8DFD-4CC0-96ED-897F0C33C39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8DFD-4CC0-96ED-897F0C33C39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286.19</c:v>
                </c:pt>
                <c:pt idx="1">
                  <c:v>297.38</c:v>
                </c:pt>
                <c:pt idx="2">
                  <c:v>302.04000000000002</c:v>
                </c:pt>
                <c:pt idx="3">
                  <c:v>308.05</c:v>
                </c:pt>
                <c:pt idx="4">
                  <c:v>324.89</c:v>
                </c:pt>
              </c:numCache>
            </c:numRef>
          </c:val>
          <c:extLst>
            <c:ext xmlns:c16="http://schemas.microsoft.com/office/drawing/2014/chart" uri="{C3380CC4-5D6E-409C-BE32-E72D297353CC}">
              <c16:uniqueId val="{00000000-7F8C-47E7-BC5B-27C092BA2F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7F8C-47E7-BC5B-27C092BA2F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108.42</c:v>
                </c:pt>
                <c:pt idx="1">
                  <c:v>101.19</c:v>
                </c:pt>
                <c:pt idx="2">
                  <c:v>99.68</c:v>
                </c:pt>
                <c:pt idx="3">
                  <c:v>102.62</c:v>
                </c:pt>
                <c:pt idx="4">
                  <c:v>103.14</c:v>
                </c:pt>
              </c:numCache>
            </c:numRef>
          </c:val>
          <c:extLst>
            <c:ext xmlns:c16="http://schemas.microsoft.com/office/drawing/2014/chart" uri="{C3380CC4-5D6E-409C-BE32-E72D297353CC}">
              <c16:uniqueId val="{00000000-14BB-46F6-B9BD-3CF2C45B1F5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14BB-46F6-B9BD-3CF2C45B1F5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123.55</c:v>
                </c:pt>
                <c:pt idx="1">
                  <c:v>132.12</c:v>
                </c:pt>
                <c:pt idx="2">
                  <c:v>133.93</c:v>
                </c:pt>
                <c:pt idx="3">
                  <c:v>130.18</c:v>
                </c:pt>
                <c:pt idx="4">
                  <c:v>128.85</c:v>
                </c:pt>
              </c:numCache>
            </c:numRef>
          </c:val>
          <c:extLst>
            <c:ext xmlns:c16="http://schemas.microsoft.com/office/drawing/2014/chart" uri="{C3380CC4-5D6E-409C-BE32-E72D297353CC}">
              <c16:uniqueId val="{00000000-2865-4E0F-B1D6-6ECAEB3534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2865-4E0F-B1D6-6ECAEB3534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64"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滋賀県　栗東市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6" t="str">
        <f>データ!$M$6</f>
        <v>非設置</v>
      </c>
      <c r="AE8" s="86"/>
      <c r="AF8" s="86"/>
      <c r="AG8" s="86"/>
      <c r="AH8" s="86"/>
      <c r="AI8" s="86"/>
      <c r="AJ8" s="86"/>
      <c r="AK8" s="4"/>
      <c r="AL8" s="74">
        <f>データ!$R$6</f>
        <v>70091</v>
      </c>
      <c r="AM8" s="74"/>
      <c r="AN8" s="74"/>
      <c r="AO8" s="74"/>
      <c r="AP8" s="74"/>
      <c r="AQ8" s="74"/>
      <c r="AR8" s="74"/>
      <c r="AS8" s="74"/>
      <c r="AT8" s="70">
        <f>データ!$S$6</f>
        <v>52.69</v>
      </c>
      <c r="AU8" s="71"/>
      <c r="AV8" s="71"/>
      <c r="AW8" s="71"/>
      <c r="AX8" s="71"/>
      <c r="AY8" s="71"/>
      <c r="AZ8" s="71"/>
      <c r="BA8" s="71"/>
      <c r="BB8" s="73">
        <f>データ!$T$6</f>
        <v>1330.25</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66.06</v>
      </c>
      <c r="J10" s="71"/>
      <c r="K10" s="71"/>
      <c r="L10" s="71"/>
      <c r="M10" s="71"/>
      <c r="N10" s="71"/>
      <c r="O10" s="72"/>
      <c r="P10" s="73">
        <f>データ!$P$6</f>
        <v>99.9</v>
      </c>
      <c r="Q10" s="73"/>
      <c r="R10" s="73"/>
      <c r="S10" s="73"/>
      <c r="T10" s="73"/>
      <c r="U10" s="73"/>
      <c r="V10" s="73"/>
      <c r="W10" s="74">
        <f>データ!$Q$6</f>
        <v>2464</v>
      </c>
      <c r="X10" s="74"/>
      <c r="Y10" s="74"/>
      <c r="Z10" s="74"/>
      <c r="AA10" s="74"/>
      <c r="AB10" s="74"/>
      <c r="AC10" s="74"/>
      <c r="AD10" s="2"/>
      <c r="AE10" s="2"/>
      <c r="AF10" s="2"/>
      <c r="AG10" s="2"/>
      <c r="AH10" s="4"/>
      <c r="AI10" s="4"/>
      <c r="AJ10" s="4"/>
      <c r="AK10" s="4"/>
      <c r="AL10" s="74">
        <f>データ!$U$6</f>
        <v>69972</v>
      </c>
      <c r="AM10" s="74"/>
      <c r="AN10" s="74"/>
      <c r="AO10" s="74"/>
      <c r="AP10" s="74"/>
      <c r="AQ10" s="74"/>
      <c r="AR10" s="74"/>
      <c r="AS10" s="74"/>
      <c r="AT10" s="70">
        <f>データ!$V$6</f>
        <v>30.12</v>
      </c>
      <c r="AU10" s="71"/>
      <c r="AV10" s="71"/>
      <c r="AW10" s="71"/>
      <c r="AX10" s="71"/>
      <c r="AY10" s="71"/>
      <c r="AZ10" s="71"/>
      <c r="BA10" s="71"/>
      <c r="BB10" s="73">
        <f>データ!$W$6</f>
        <v>2323.11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4"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4"/>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4"/>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4"/>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4"/>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4"/>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4"/>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4"/>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4"/>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4"/>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4"/>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4"/>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4"/>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4"/>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4"/>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4"/>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4"/>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4"/>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4"/>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4"/>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4"/>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4"/>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4"/>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4"/>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4"/>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4"/>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4"/>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66"/>
      <c r="BN59" s="66"/>
      <c r="BO59" s="66"/>
      <c r="BP59" s="66"/>
      <c r="BQ59" s="66"/>
      <c r="BR59" s="66"/>
      <c r="BS59" s="66"/>
      <c r="BT59" s="66"/>
      <c r="BU59" s="66"/>
      <c r="BV59" s="66"/>
      <c r="BW59" s="66"/>
      <c r="BX59" s="66"/>
      <c r="BY59" s="66"/>
      <c r="BZ59" s="67"/>
    </row>
    <row r="60" spans="1:78" ht="13.5" customHeight="1" x14ac:dyDescent="0.15">
      <c r="A60" s="2"/>
      <c r="B60" s="63" t="s">
        <v>27</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51"/>
      <c r="BM60" s="66"/>
      <c r="BN60" s="66"/>
      <c r="BO60" s="66"/>
      <c r="BP60" s="66"/>
      <c r="BQ60" s="66"/>
      <c r="BR60" s="66"/>
      <c r="BS60" s="66"/>
      <c r="BT60" s="66"/>
      <c r="BU60" s="66"/>
      <c r="BV60" s="66"/>
      <c r="BW60" s="66"/>
      <c r="BX60" s="66"/>
      <c r="BY60" s="66"/>
      <c r="BZ60" s="67"/>
    </row>
    <row r="61" spans="1:78" ht="13.5" customHeight="1" x14ac:dyDescent="0.15">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51"/>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4"/>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4"/>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4"/>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4"/>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4"/>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4"/>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4"/>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4"/>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4"/>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4"/>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4"/>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4"/>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4"/>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4"/>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4"/>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7p0iOk73cNlQwWwpmchaH3IG2ZX5X9H7+oqygfgsWTqOz/48PW9pyrSMOc1/0zCKBDm6L8FE4E4aF6XBWkllmw==" saltValue="+QiN1Y4Sq+JQ2Zgymldfx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252085</v>
      </c>
      <c r="D6" s="34">
        <f t="shared" si="3"/>
        <v>46</v>
      </c>
      <c r="E6" s="34">
        <f t="shared" si="3"/>
        <v>1</v>
      </c>
      <c r="F6" s="34">
        <f t="shared" si="3"/>
        <v>0</v>
      </c>
      <c r="G6" s="34">
        <f t="shared" si="3"/>
        <v>1</v>
      </c>
      <c r="H6" s="34" t="str">
        <f t="shared" si="3"/>
        <v>滋賀県　栗東市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66.06</v>
      </c>
      <c r="P6" s="35">
        <f t="shared" si="3"/>
        <v>99.9</v>
      </c>
      <c r="Q6" s="35">
        <f t="shared" si="3"/>
        <v>2464</v>
      </c>
      <c r="R6" s="35">
        <f t="shared" si="3"/>
        <v>70091</v>
      </c>
      <c r="S6" s="35">
        <f t="shared" si="3"/>
        <v>52.69</v>
      </c>
      <c r="T6" s="35">
        <f t="shared" si="3"/>
        <v>1330.25</v>
      </c>
      <c r="U6" s="35">
        <f t="shared" si="3"/>
        <v>69972</v>
      </c>
      <c r="V6" s="35">
        <f t="shared" si="3"/>
        <v>30.12</v>
      </c>
      <c r="W6" s="35">
        <f t="shared" si="3"/>
        <v>2323.11</v>
      </c>
      <c r="X6" s="36">
        <f>IF(X7="",NA(),X7)</f>
        <v>110.43</v>
      </c>
      <c r="Y6" s="36">
        <f t="shared" ref="Y6:AG6" si="4">IF(Y7="",NA(),Y7)</f>
        <v>103.8</v>
      </c>
      <c r="Z6" s="36">
        <f t="shared" si="4"/>
        <v>102.06</v>
      </c>
      <c r="AA6" s="36">
        <f t="shared" si="4"/>
        <v>104.74</v>
      </c>
      <c r="AB6" s="36">
        <f t="shared" si="4"/>
        <v>105.2</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354.02</v>
      </c>
      <c r="AU6" s="36">
        <f t="shared" ref="AU6:BC6" si="6">IF(AU7="",NA(),AU7)</f>
        <v>525.58000000000004</v>
      </c>
      <c r="AV6" s="36">
        <f t="shared" si="6"/>
        <v>528.65</v>
      </c>
      <c r="AW6" s="36">
        <f t="shared" si="6"/>
        <v>407.14</v>
      </c>
      <c r="AX6" s="36">
        <f t="shared" si="6"/>
        <v>285.2</v>
      </c>
      <c r="AY6" s="36">
        <f t="shared" si="6"/>
        <v>346.59</v>
      </c>
      <c r="AZ6" s="36">
        <f t="shared" si="6"/>
        <v>357.82</v>
      </c>
      <c r="BA6" s="36">
        <f t="shared" si="6"/>
        <v>355.5</v>
      </c>
      <c r="BB6" s="36">
        <f t="shared" si="6"/>
        <v>349.83</v>
      </c>
      <c r="BC6" s="36">
        <f t="shared" si="6"/>
        <v>360.86</v>
      </c>
      <c r="BD6" s="35" t="str">
        <f>IF(BD7="","",IF(BD7="-","【-】","【"&amp;SUBSTITUTE(TEXT(BD7,"#,##0.00"),"-","△")&amp;"】"))</f>
        <v>【264.97】</v>
      </c>
      <c r="BE6" s="36">
        <f>IF(BE7="",NA(),BE7)</f>
        <v>286.19</v>
      </c>
      <c r="BF6" s="36">
        <f t="shared" ref="BF6:BN6" si="7">IF(BF7="",NA(),BF7)</f>
        <v>297.38</v>
      </c>
      <c r="BG6" s="36">
        <f t="shared" si="7"/>
        <v>302.04000000000002</v>
      </c>
      <c r="BH6" s="36">
        <f t="shared" si="7"/>
        <v>308.05</v>
      </c>
      <c r="BI6" s="36">
        <f t="shared" si="7"/>
        <v>324.89</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108.42</v>
      </c>
      <c r="BQ6" s="36">
        <f t="shared" ref="BQ6:BY6" si="8">IF(BQ7="",NA(),BQ7)</f>
        <v>101.19</v>
      </c>
      <c r="BR6" s="36">
        <f t="shared" si="8"/>
        <v>99.68</v>
      </c>
      <c r="BS6" s="36">
        <f t="shared" si="8"/>
        <v>102.62</v>
      </c>
      <c r="BT6" s="36">
        <f t="shared" si="8"/>
        <v>103.14</v>
      </c>
      <c r="BU6" s="36">
        <f t="shared" si="8"/>
        <v>105.71</v>
      </c>
      <c r="BV6" s="36">
        <f t="shared" si="8"/>
        <v>106.01</v>
      </c>
      <c r="BW6" s="36">
        <f t="shared" si="8"/>
        <v>104.57</v>
      </c>
      <c r="BX6" s="36">
        <f t="shared" si="8"/>
        <v>103.54</v>
      </c>
      <c r="BY6" s="36">
        <f t="shared" si="8"/>
        <v>103.32</v>
      </c>
      <c r="BZ6" s="35" t="str">
        <f>IF(BZ7="","",IF(BZ7="-","【-】","【"&amp;SUBSTITUTE(TEXT(BZ7,"#,##0.00"),"-","△")&amp;"】"))</f>
        <v>【103.24】</v>
      </c>
      <c r="CA6" s="36">
        <f>IF(CA7="",NA(),CA7)</f>
        <v>123.55</v>
      </c>
      <c r="CB6" s="36">
        <f t="shared" ref="CB6:CJ6" si="9">IF(CB7="",NA(),CB7)</f>
        <v>132.12</v>
      </c>
      <c r="CC6" s="36">
        <f t="shared" si="9"/>
        <v>133.93</v>
      </c>
      <c r="CD6" s="36">
        <f t="shared" si="9"/>
        <v>130.18</v>
      </c>
      <c r="CE6" s="36">
        <f t="shared" si="9"/>
        <v>128.85</v>
      </c>
      <c r="CF6" s="36">
        <f t="shared" si="9"/>
        <v>162.15</v>
      </c>
      <c r="CG6" s="36">
        <f t="shared" si="9"/>
        <v>162.24</v>
      </c>
      <c r="CH6" s="36">
        <f t="shared" si="9"/>
        <v>165.47</v>
      </c>
      <c r="CI6" s="36">
        <f t="shared" si="9"/>
        <v>167.46</v>
      </c>
      <c r="CJ6" s="36">
        <f t="shared" si="9"/>
        <v>168.56</v>
      </c>
      <c r="CK6" s="35" t="str">
        <f>IF(CK7="","",IF(CK7="-","【-】","【"&amp;SUBSTITUTE(TEXT(CK7,"#,##0.00"),"-","△")&amp;"】"))</f>
        <v>【168.38】</v>
      </c>
      <c r="CL6" s="36">
        <f>IF(CL7="",NA(),CL7)</f>
        <v>75.94</v>
      </c>
      <c r="CM6" s="36">
        <f t="shared" ref="CM6:CU6" si="10">IF(CM7="",NA(),CM7)</f>
        <v>75.739999999999995</v>
      </c>
      <c r="CN6" s="36">
        <f t="shared" si="10"/>
        <v>76.540000000000006</v>
      </c>
      <c r="CO6" s="36">
        <f t="shared" si="10"/>
        <v>76.290000000000006</v>
      </c>
      <c r="CP6" s="36">
        <f t="shared" si="10"/>
        <v>76.81</v>
      </c>
      <c r="CQ6" s="36">
        <f t="shared" si="10"/>
        <v>59.34</v>
      </c>
      <c r="CR6" s="36">
        <f t="shared" si="10"/>
        <v>59.11</v>
      </c>
      <c r="CS6" s="36">
        <f t="shared" si="10"/>
        <v>59.74</v>
      </c>
      <c r="CT6" s="36">
        <f t="shared" si="10"/>
        <v>59.46</v>
      </c>
      <c r="CU6" s="36">
        <f t="shared" si="10"/>
        <v>59.51</v>
      </c>
      <c r="CV6" s="35" t="str">
        <f>IF(CV7="","",IF(CV7="-","【-】","【"&amp;SUBSTITUTE(TEXT(CV7,"#,##0.00"),"-","△")&amp;"】"))</f>
        <v>【60.00】</v>
      </c>
      <c r="CW6" s="36">
        <f>IF(CW7="",NA(),CW7)</f>
        <v>90.94</v>
      </c>
      <c r="CX6" s="36">
        <f t="shared" ref="CX6:DF6" si="11">IF(CX7="",NA(),CX7)</f>
        <v>92.37</v>
      </c>
      <c r="CY6" s="36">
        <f t="shared" si="11"/>
        <v>91.55</v>
      </c>
      <c r="CZ6" s="36">
        <f t="shared" si="11"/>
        <v>92.25</v>
      </c>
      <c r="DA6" s="36">
        <f t="shared" si="11"/>
        <v>90.71</v>
      </c>
      <c r="DB6" s="36">
        <f t="shared" si="11"/>
        <v>87.74</v>
      </c>
      <c r="DC6" s="36">
        <f t="shared" si="11"/>
        <v>87.91</v>
      </c>
      <c r="DD6" s="36">
        <f t="shared" si="11"/>
        <v>87.28</v>
      </c>
      <c r="DE6" s="36">
        <f t="shared" si="11"/>
        <v>87.41</v>
      </c>
      <c r="DF6" s="36">
        <f t="shared" si="11"/>
        <v>87.08</v>
      </c>
      <c r="DG6" s="35" t="str">
        <f>IF(DG7="","",IF(DG7="-","【-】","【"&amp;SUBSTITUTE(TEXT(DG7,"#,##0.00"),"-","△")&amp;"】"))</f>
        <v>【89.80】</v>
      </c>
      <c r="DH6" s="36">
        <f>IF(DH7="",NA(),DH7)</f>
        <v>50.86</v>
      </c>
      <c r="DI6" s="36">
        <f t="shared" ref="DI6:DQ6" si="12">IF(DI7="",NA(),DI7)</f>
        <v>43.54</v>
      </c>
      <c r="DJ6" s="36">
        <f t="shared" si="12"/>
        <v>44.51</v>
      </c>
      <c r="DK6" s="36">
        <f t="shared" si="12"/>
        <v>45.73</v>
      </c>
      <c r="DL6" s="36">
        <f t="shared" si="12"/>
        <v>46.32</v>
      </c>
      <c r="DM6" s="36">
        <f t="shared" si="12"/>
        <v>46.27</v>
      </c>
      <c r="DN6" s="36">
        <f t="shared" si="12"/>
        <v>46.88</v>
      </c>
      <c r="DO6" s="36">
        <f t="shared" si="12"/>
        <v>46.94</v>
      </c>
      <c r="DP6" s="36">
        <f t="shared" si="12"/>
        <v>47.62</v>
      </c>
      <c r="DQ6" s="36">
        <f t="shared" si="12"/>
        <v>48.55</v>
      </c>
      <c r="DR6" s="35" t="str">
        <f>IF(DR7="","",IF(DR7="-","【-】","【"&amp;SUBSTITUTE(TEXT(DR7,"#,##0.00"),"-","△")&amp;"】"))</f>
        <v>【49.59】</v>
      </c>
      <c r="DS6" s="36">
        <f>IF(DS7="",NA(),DS7)</f>
        <v>14.45</v>
      </c>
      <c r="DT6" s="36">
        <f t="shared" ref="DT6:EB6" si="13">IF(DT7="",NA(),DT7)</f>
        <v>14.93</v>
      </c>
      <c r="DU6" s="36">
        <f t="shared" si="13"/>
        <v>14.46</v>
      </c>
      <c r="DV6" s="36">
        <f t="shared" si="13"/>
        <v>15.13</v>
      </c>
      <c r="DW6" s="36">
        <f t="shared" si="13"/>
        <v>14.46</v>
      </c>
      <c r="DX6" s="36">
        <f t="shared" si="13"/>
        <v>10.93</v>
      </c>
      <c r="DY6" s="36">
        <f t="shared" si="13"/>
        <v>13.39</v>
      </c>
      <c r="DZ6" s="36">
        <f t="shared" si="13"/>
        <v>14.48</v>
      </c>
      <c r="EA6" s="36">
        <f t="shared" si="13"/>
        <v>16.27</v>
      </c>
      <c r="EB6" s="36">
        <f t="shared" si="13"/>
        <v>17.11</v>
      </c>
      <c r="EC6" s="35" t="str">
        <f>IF(EC7="","",IF(EC7="-","【-】","【"&amp;SUBSTITUTE(TEXT(EC7,"#,##0.00"),"-","△")&amp;"】"))</f>
        <v>【19.44】</v>
      </c>
      <c r="ED6" s="36">
        <f>IF(ED7="",NA(),ED7)</f>
        <v>0.11</v>
      </c>
      <c r="EE6" s="36">
        <f t="shared" ref="EE6:EM6" si="14">IF(EE7="",NA(),EE7)</f>
        <v>0.23</v>
      </c>
      <c r="EF6" s="36">
        <f t="shared" si="14"/>
        <v>0.7</v>
      </c>
      <c r="EG6" s="36">
        <f t="shared" si="14"/>
        <v>0.98</v>
      </c>
      <c r="EH6" s="36">
        <f t="shared" si="14"/>
        <v>0.56000000000000005</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252085</v>
      </c>
      <c r="D7" s="38">
        <v>46</v>
      </c>
      <c r="E7" s="38">
        <v>1</v>
      </c>
      <c r="F7" s="38">
        <v>0</v>
      </c>
      <c r="G7" s="38">
        <v>1</v>
      </c>
      <c r="H7" s="38" t="s">
        <v>93</v>
      </c>
      <c r="I7" s="38" t="s">
        <v>94</v>
      </c>
      <c r="J7" s="38" t="s">
        <v>95</v>
      </c>
      <c r="K7" s="38" t="s">
        <v>96</v>
      </c>
      <c r="L7" s="38" t="s">
        <v>97</v>
      </c>
      <c r="M7" s="38" t="s">
        <v>98</v>
      </c>
      <c r="N7" s="39" t="s">
        <v>99</v>
      </c>
      <c r="O7" s="39">
        <v>66.06</v>
      </c>
      <c r="P7" s="39">
        <v>99.9</v>
      </c>
      <c r="Q7" s="39">
        <v>2464</v>
      </c>
      <c r="R7" s="39">
        <v>70091</v>
      </c>
      <c r="S7" s="39">
        <v>52.69</v>
      </c>
      <c r="T7" s="39">
        <v>1330.25</v>
      </c>
      <c r="U7" s="39">
        <v>69972</v>
      </c>
      <c r="V7" s="39">
        <v>30.12</v>
      </c>
      <c r="W7" s="39">
        <v>2323.11</v>
      </c>
      <c r="X7" s="39">
        <v>110.43</v>
      </c>
      <c r="Y7" s="39">
        <v>103.8</v>
      </c>
      <c r="Z7" s="39">
        <v>102.06</v>
      </c>
      <c r="AA7" s="39">
        <v>104.74</v>
      </c>
      <c r="AB7" s="39">
        <v>105.2</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354.02</v>
      </c>
      <c r="AU7" s="39">
        <v>525.58000000000004</v>
      </c>
      <c r="AV7" s="39">
        <v>528.65</v>
      </c>
      <c r="AW7" s="39">
        <v>407.14</v>
      </c>
      <c r="AX7" s="39">
        <v>285.2</v>
      </c>
      <c r="AY7" s="39">
        <v>346.59</v>
      </c>
      <c r="AZ7" s="39">
        <v>357.82</v>
      </c>
      <c r="BA7" s="39">
        <v>355.5</v>
      </c>
      <c r="BB7" s="39">
        <v>349.83</v>
      </c>
      <c r="BC7" s="39">
        <v>360.86</v>
      </c>
      <c r="BD7" s="39">
        <v>264.97000000000003</v>
      </c>
      <c r="BE7" s="39">
        <v>286.19</v>
      </c>
      <c r="BF7" s="39">
        <v>297.38</v>
      </c>
      <c r="BG7" s="39">
        <v>302.04000000000002</v>
      </c>
      <c r="BH7" s="39">
        <v>308.05</v>
      </c>
      <c r="BI7" s="39">
        <v>324.89</v>
      </c>
      <c r="BJ7" s="39">
        <v>312.02999999999997</v>
      </c>
      <c r="BK7" s="39">
        <v>307.45999999999998</v>
      </c>
      <c r="BL7" s="39">
        <v>312.58</v>
      </c>
      <c r="BM7" s="39">
        <v>314.87</v>
      </c>
      <c r="BN7" s="39">
        <v>309.27999999999997</v>
      </c>
      <c r="BO7" s="39">
        <v>266.61</v>
      </c>
      <c r="BP7" s="39">
        <v>108.42</v>
      </c>
      <c r="BQ7" s="39">
        <v>101.19</v>
      </c>
      <c r="BR7" s="39">
        <v>99.68</v>
      </c>
      <c r="BS7" s="39">
        <v>102.62</v>
      </c>
      <c r="BT7" s="39">
        <v>103.14</v>
      </c>
      <c r="BU7" s="39">
        <v>105.71</v>
      </c>
      <c r="BV7" s="39">
        <v>106.01</v>
      </c>
      <c r="BW7" s="39">
        <v>104.57</v>
      </c>
      <c r="BX7" s="39">
        <v>103.54</v>
      </c>
      <c r="BY7" s="39">
        <v>103.32</v>
      </c>
      <c r="BZ7" s="39">
        <v>103.24</v>
      </c>
      <c r="CA7" s="39">
        <v>123.55</v>
      </c>
      <c r="CB7" s="39">
        <v>132.12</v>
      </c>
      <c r="CC7" s="39">
        <v>133.93</v>
      </c>
      <c r="CD7" s="39">
        <v>130.18</v>
      </c>
      <c r="CE7" s="39">
        <v>128.85</v>
      </c>
      <c r="CF7" s="39">
        <v>162.15</v>
      </c>
      <c r="CG7" s="39">
        <v>162.24</v>
      </c>
      <c r="CH7" s="39">
        <v>165.47</v>
      </c>
      <c r="CI7" s="39">
        <v>167.46</v>
      </c>
      <c r="CJ7" s="39">
        <v>168.56</v>
      </c>
      <c r="CK7" s="39">
        <v>168.38</v>
      </c>
      <c r="CL7" s="39">
        <v>75.94</v>
      </c>
      <c r="CM7" s="39">
        <v>75.739999999999995</v>
      </c>
      <c r="CN7" s="39">
        <v>76.540000000000006</v>
      </c>
      <c r="CO7" s="39">
        <v>76.290000000000006</v>
      </c>
      <c r="CP7" s="39">
        <v>76.81</v>
      </c>
      <c r="CQ7" s="39">
        <v>59.34</v>
      </c>
      <c r="CR7" s="39">
        <v>59.11</v>
      </c>
      <c r="CS7" s="39">
        <v>59.74</v>
      </c>
      <c r="CT7" s="39">
        <v>59.46</v>
      </c>
      <c r="CU7" s="39">
        <v>59.51</v>
      </c>
      <c r="CV7" s="39">
        <v>60</v>
      </c>
      <c r="CW7" s="39">
        <v>90.94</v>
      </c>
      <c r="CX7" s="39">
        <v>92.37</v>
      </c>
      <c r="CY7" s="39">
        <v>91.55</v>
      </c>
      <c r="CZ7" s="39">
        <v>92.25</v>
      </c>
      <c r="DA7" s="39">
        <v>90.71</v>
      </c>
      <c r="DB7" s="39">
        <v>87.74</v>
      </c>
      <c r="DC7" s="39">
        <v>87.91</v>
      </c>
      <c r="DD7" s="39">
        <v>87.28</v>
      </c>
      <c r="DE7" s="39">
        <v>87.41</v>
      </c>
      <c r="DF7" s="39">
        <v>87.08</v>
      </c>
      <c r="DG7" s="39">
        <v>89.8</v>
      </c>
      <c r="DH7" s="39">
        <v>50.86</v>
      </c>
      <c r="DI7" s="39">
        <v>43.54</v>
      </c>
      <c r="DJ7" s="39">
        <v>44.51</v>
      </c>
      <c r="DK7" s="39">
        <v>45.73</v>
      </c>
      <c r="DL7" s="39">
        <v>46.32</v>
      </c>
      <c r="DM7" s="39">
        <v>46.27</v>
      </c>
      <c r="DN7" s="39">
        <v>46.88</v>
      </c>
      <c r="DO7" s="39">
        <v>46.94</v>
      </c>
      <c r="DP7" s="39">
        <v>47.62</v>
      </c>
      <c r="DQ7" s="39">
        <v>48.55</v>
      </c>
      <c r="DR7" s="39">
        <v>49.59</v>
      </c>
      <c r="DS7" s="39">
        <v>14.45</v>
      </c>
      <c r="DT7" s="39">
        <v>14.93</v>
      </c>
      <c r="DU7" s="39">
        <v>14.46</v>
      </c>
      <c r="DV7" s="39">
        <v>15.13</v>
      </c>
      <c r="DW7" s="39">
        <v>14.46</v>
      </c>
      <c r="DX7" s="39">
        <v>10.93</v>
      </c>
      <c r="DY7" s="39">
        <v>13.39</v>
      </c>
      <c r="DZ7" s="39">
        <v>14.48</v>
      </c>
      <c r="EA7" s="39">
        <v>16.27</v>
      </c>
      <c r="EB7" s="39">
        <v>17.11</v>
      </c>
      <c r="EC7" s="39">
        <v>19.440000000000001</v>
      </c>
      <c r="ED7" s="39">
        <v>0.11</v>
      </c>
      <c r="EE7" s="39">
        <v>0.23</v>
      </c>
      <c r="EF7" s="39">
        <v>0.7</v>
      </c>
      <c r="EG7" s="39">
        <v>0.98</v>
      </c>
      <c r="EH7" s="39">
        <v>0.56000000000000005</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2021-01-26T07:58:16Z</cp:lastPrinted>
  <dcterms:created xsi:type="dcterms:W3CDTF">2020-12-04T02:10:47Z</dcterms:created>
  <dcterms:modified xsi:type="dcterms:W3CDTF">2021-01-26T08:33:27Z</dcterms:modified>
  <cp:category/>
</cp:coreProperties>
</file>