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32\Desktop\"/>
    </mc:Choice>
  </mc:AlternateContent>
  <workbookProtection workbookAlgorithmName="SHA-512" workbookHashValue="RyWnbTGgyvlZoffH9ogIQxjksEfxGGz9QUF25y7/VicbuNzSJKDV68lHLlBbpErFIP1Wv7OGS9p3YsnskmRm3g==" workbookSaltValue="8VQbdhzWEGQ91pl/t6oNQQ==" workbookSpinCount="100000" lockStructure="1"/>
  <bookViews>
    <workbookView xWindow="0" yWindow="0" windowWidth="20430" windowHeight="7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<sst xmlns="http://schemas.openxmlformats.org/spreadsheetml/2006/main" count="255" uniqueCount="117">
  <si>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</si>
  <si>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</si>
  <si>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</si>
  <si>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</si>
  <si>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</si>
  <si>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</si>
  <si>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</si>
  <si>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</si>
  <si>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</si>
  <si>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</si>
  <si>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</si>
  <si>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</si>
  <si>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</si>
  <si>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</si>
  <si>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</si>
  <si>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</si>
  <si>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</si>
  <si>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</si>
  <si>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</si>
  <si>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</si>
  <si>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</si>
  <si>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</si>
  <si>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</si>
  <si>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</si>
  <si>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</si>
  <si>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</si>
  <si>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</si>
  <si>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</si>
  <si>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</si>
  <si>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</si>
  <si>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</si>
  <si>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</si>
  <si>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</si>
  <si>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</si>
  <si>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</si>
  <si>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</si>
  <si>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</si>
  <si>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</si>
  <si>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</si>
  <si>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</si>
  <si>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</si>
  <si>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</si>
  <si>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</si>
  <si>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</si>
  <si>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</si>
  <si>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</si>
  <si>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</si>
  <si>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</si>
  <si>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</si>
  <si>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</si>
  <si>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</si>
  <si>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</si>
  <si>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</si>
  <si>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</si>
  <si>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</si>
  <si>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</si>
  <si>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</si>
  <si>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</si>
  <si>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</si>
  <si>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</si>
  <si>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</si>
  <si>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</si>
  <si>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</si>
  <si>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</si>
  <si>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</si>
  <si>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</si>
  <si>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</si>
  <si>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</si>
  <si>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</si>
  <si>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</si>
  <si>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</si>
  <si>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</si>
  <si>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</si>
  <si>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</si>
  <si>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</si>
  <si>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</si>
  <si>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</si>
  <si>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</si>
  <si>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</si>
  <si>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</si>
  <si>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</si>
  <si>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</si>
  <si>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</si>
  <si>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</si>
  <si>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</si>
  <si>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</si>
  <si>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</si>
  <si>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</si>
  <si>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</si>
  <si>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</si>
  <si>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</si>
  <si>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</si>
  <si>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</si>
  <si>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</si>
  <si>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</si>
  <si>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</si>
  <si>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</si>
  <si>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</si>
  <si>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</si>
  <si>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</si>
  <si>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</si>
  <si>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</si>
  <si>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</si>
  <si>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</si>
  <si>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</si>
  <si>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</si>
  <si>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</si>
  <si>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</si>
  <si>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</si>
  <si>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</si>
  <si>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</si>
  <si>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</si>
  <si>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</si>
  <si>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</si>
  <si>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①経常収支比率は100％を超えているものの、類似団体と比較して低い水準であり、計画的な費用削減や安定的な使用料収入の確保に向けた取り組みが必要である。
③流動比率は類似団体と比較して大きく下回っており、これは企業債残高が多いことが要因として挙げられる。今後企業債残高は減少する見込みではあるものの、企業債の発行について上限を設けるなど、計画的な企業債の管理が必要である。
④企業債残高対事業規模比率は平成29年４月より下水道使用料を平均9.1％引き上げたことにより料金収入に対する企業債残高の割合が改善されている状況である。
⑤経費回収率は汚水処理原価の削減により数値は改善しているものの、類似団体と比較して依然低い水準が続いており、経営戦略の策定等を通じて維持管理費の削減に向けた取り組みが必要である。
⑥汚水処理原価は、前年度より数値は改善しているものの、類似団体より高い水準が続いており、経営戦略の策定等を通じて維持管理費の削減に向けた取り組みが必要である。
⑧水洗化率は微増傾向であり、引き続き水洗化の向上に取り組むことが必要である。</t>
    <rPh sb="1" eb="3">
      <t>ケイジョウ</t>
    </rPh>
    <rPh sb="3" eb="5">
      <t>シュウシ</t>
    </rPh>
    <rPh sb="5" eb="7">
      <t>ヒリツ</t>
    </rPh>
    <rPh sb="13" eb="14">
      <t>コ</t>
    </rPh>
    <rPh sb="22" eb="24">
      <t>ルイジ</t>
    </rPh>
    <rPh sb="24" eb="26">
      <t>ダンタイ</t>
    </rPh>
    <rPh sb="27" eb="29">
      <t>ヒカク</t>
    </rPh>
    <rPh sb="31" eb="32">
      <t>ヒク</t>
    </rPh>
    <rPh sb="33" eb="35">
      <t>スイジュン</t>
    </rPh>
    <rPh sb="39" eb="41">
      <t>ケイカク</t>
    </rPh>
    <rPh sb="41" eb="42">
      <t>テキ</t>
    </rPh>
    <rPh sb="43" eb="45">
      <t>ヒヨウ</t>
    </rPh>
    <rPh sb="45" eb="47">
      <t>サクゲン</t>
    </rPh>
    <rPh sb="48" eb="50">
      <t>アンテイ</t>
    </rPh>
    <rPh sb="50" eb="51">
      <t>テキ</t>
    </rPh>
    <rPh sb="52" eb="55">
      <t>シヨウリョウ</t>
    </rPh>
    <rPh sb="55" eb="57">
      <t>シュウニュウ</t>
    </rPh>
    <rPh sb="58" eb="60">
      <t>カクホ</t>
    </rPh>
    <rPh sb="61" eb="62">
      <t>ム</t>
    </rPh>
    <rPh sb="64" eb="65">
      <t>ト</t>
    </rPh>
    <rPh sb="66" eb="67">
      <t>ク</t>
    </rPh>
    <rPh sb="69" eb="71">
      <t>ヒツヨウ</t>
    </rPh>
    <rPh sb="77" eb="79">
      <t>リュウドウ</t>
    </rPh>
    <rPh sb="79" eb="81">
      <t>ヒリツ</t>
    </rPh>
    <rPh sb="82" eb="84">
      <t>ルイジ</t>
    </rPh>
    <rPh sb="84" eb="86">
      <t>ダンタイ</t>
    </rPh>
    <rPh sb="87" eb="89">
      <t>ヒカク</t>
    </rPh>
    <rPh sb="91" eb="92">
      <t>オオ</t>
    </rPh>
    <rPh sb="94" eb="96">
      <t>シタマワ</t>
    </rPh>
    <rPh sb="104" eb="106">
      <t>キギョウ</t>
    </rPh>
    <rPh sb="106" eb="107">
      <t>サイ</t>
    </rPh>
    <rPh sb="107" eb="109">
      <t>ザンダカ</t>
    </rPh>
    <rPh sb="110" eb="111">
      <t>オオ</t>
    </rPh>
    <rPh sb="115" eb="117">
      <t>ヨウイン</t>
    </rPh>
    <rPh sb="120" eb="121">
      <t>ア</t>
    </rPh>
    <rPh sb="126" eb="128">
      <t>コンゴ</t>
    </rPh>
    <rPh sb="128" eb="130">
      <t>キギョウ</t>
    </rPh>
    <rPh sb="130" eb="131">
      <t>サイ</t>
    </rPh>
    <rPh sb="131" eb="133">
      <t>ザンダカ</t>
    </rPh>
    <rPh sb="134" eb="136">
      <t>ゲンショウ</t>
    </rPh>
    <rPh sb="138" eb="140">
      <t>ミコ</t>
    </rPh>
    <rPh sb="149" eb="151">
      <t>キギョウ</t>
    </rPh>
    <rPh sb="151" eb="152">
      <t>サイ</t>
    </rPh>
    <rPh sb="153" eb="155">
      <t>ハッコウ</t>
    </rPh>
    <rPh sb="159" eb="161">
      <t>ジョウゲン</t>
    </rPh>
    <rPh sb="162" eb="163">
      <t>モウ</t>
    </rPh>
    <rPh sb="168" eb="170">
      <t>ケイカク</t>
    </rPh>
    <rPh sb="170" eb="171">
      <t>テキ</t>
    </rPh>
    <rPh sb="172" eb="174">
      <t>キギョウ</t>
    </rPh>
    <rPh sb="174" eb="175">
      <t>サイ</t>
    </rPh>
    <rPh sb="176" eb="178">
      <t>カンリ</t>
    </rPh>
    <rPh sb="179" eb="181">
      <t>ヒツヨウ</t>
    </rPh>
    <rPh sb="187" eb="189">
      <t>キギョウ</t>
    </rPh>
    <rPh sb="189" eb="190">
      <t>サイ</t>
    </rPh>
    <rPh sb="190" eb="192">
      <t>ザンダカ</t>
    </rPh>
    <rPh sb="192" eb="193">
      <t>タイ</t>
    </rPh>
    <rPh sb="193" eb="195">
      <t>ジギョウ</t>
    </rPh>
    <rPh sb="195" eb="197">
      <t>キボ</t>
    </rPh>
    <rPh sb="197" eb="199">
      <t>ヒリツ</t>
    </rPh>
    <rPh sb="200" eb="202">
      <t>ヘイセイ</t>
    </rPh>
    <rPh sb="204" eb="205">
      <t>ネン</t>
    </rPh>
    <rPh sb="206" eb="207">
      <t>ツキ</t>
    </rPh>
    <rPh sb="209" eb="212">
      <t>ゲスイドウ</t>
    </rPh>
    <rPh sb="212" eb="215">
      <t>シヨウリョウ</t>
    </rPh>
    <rPh sb="216" eb="218">
      <t>ヘイキン</t>
    </rPh>
    <rPh sb="222" eb="223">
      <t>ヒ</t>
    </rPh>
    <rPh sb="224" eb="225">
      <t>ア</t>
    </rPh>
    <rPh sb="232" eb="234">
      <t>リョウキン</t>
    </rPh>
    <rPh sb="234" eb="236">
      <t>シュウニュウ</t>
    </rPh>
    <rPh sb="237" eb="238">
      <t>タイ</t>
    </rPh>
    <rPh sb="240" eb="242">
      <t>キギョウ</t>
    </rPh>
    <rPh sb="242" eb="243">
      <t>サイ</t>
    </rPh>
    <rPh sb="243" eb="245">
      <t>ザンダカ</t>
    </rPh>
    <rPh sb="246" eb="248">
      <t>ワリアイ</t>
    </rPh>
    <rPh sb="249" eb="251">
      <t>カイゼン</t>
    </rPh>
    <rPh sb="256" eb="258">
      <t>ジョウキョウ</t>
    </rPh>
    <rPh sb="264" eb="266">
      <t>ケイヒ</t>
    </rPh>
    <rPh sb="266" eb="268">
      <t>カイシュウ</t>
    </rPh>
    <rPh sb="268" eb="269">
      <t>リツ</t>
    </rPh>
    <rPh sb="270" eb="272">
      <t>オスイ</t>
    </rPh>
    <rPh sb="272" eb="274">
      <t>ショリ</t>
    </rPh>
    <rPh sb="274" eb="276">
      <t>ゲンカ</t>
    </rPh>
    <rPh sb="277" eb="279">
      <t>サクゲン</t>
    </rPh>
    <rPh sb="282" eb="284">
      <t>スウチ</t>
    </rPh>
    <rPh sb="285" eb="287">
      <t>カイゼン</t>
    </rPh>
    <rPh sb="295" eb="297">
      <t>ルイジ</t>
    </rPh>
    <rPh sb="297" eb="299">
      <t>ダンタイ</t>
    </rPh>
    <rPh sb="300" eb="302">
      <t>ヒカク</t>
    </rPh>
    <rPh sb="304" eb="306">
      <t>イゼン</t>
    </rPh>
    <rPh sb="306" eb="307">
      <t>ヒク</t>
    </rPh>
    <rPh sb="308" eb="310">
      <t>スイジュン</t>
    </rPh>
    <rPh sb="311" eb="312">
      <t>ツヅ</t>
    </rPh>
    <rPh sb="317" eb="319">
      <t>ケイエイ</t>
    </rPh>
    <rPh sb="319" eb="321">
      <t>センリャク</t>
    </rPh>
    <rPh sb="322" eb="324">
      <t>サクテイ</t>
    </rPh>
    <rPh sb="324" eb="325">
      <t>トウ</t>
    </rPh>
    <rPh sb="326" eb="327">
      <t>ツウ</t>
    </rPh>
    <rPh sb="329" eb="331">
      <t>イジ</t>
    </rPh>
    <rPh sb="331" eb="334">
      <t>カンリヒ</t>
    </rPh>
    <rPh sb="335" eb="337">
      <t>サクゲン</t>
    </rPh>
    <rPh sb="338" eb="339">
      <t>ム</t>
    </rPh>
    <rPh sb="341" eb="342">
      <t>ト</t>
    </rPh>
    <rPh sb="343" eb="344">
      <t>ク</t>
    </rPh>
    <rPh sb="346" eb="348">
      <t>ヒツヨウ</t>
    </rPh>
    <rPh sb="354" eb="356">
      <t>オスイ</t>
    </rPh>
    <rPh sb="356" eb="358">
      <t>ショリ</t>
    </rPh>
    <rPh sb="358" eb="360">
      <t>ゲンカ</t>
    </rPh>
    <rPh sb="362" eb="365">
      <t>ゼンネンド</t>
    </rPh>
    <rPh sb="367" eb="369">
      <t>スウチ</t>
    </rPh>
    <rPh sb="370" eb="372">
      <t>カイゼン</t>
    </rPh>
    <rPh sb="380" eb="382">
      <t>ルイジ</t>
    </rPh>
    <rPh sb="382" eb="384">
      <t>ダンタイ</t>
    </rPh>
    <rPh sb="386" eb="387">
      <t>タカ</t>
    </rPh>
    <rPh sb="388" eb="390">
      <t>スイジュン</t>
    </rPh>
    <rPh sb="391" eb="392">
      <t>ツヅ</t>
    </rPh>
    <rPh sb="434" eb="437">
      <t>スイセンカ</t>
    </rPh>
    <rPh sb="437" eb="438">
      <t>リツ</t>
    </rPh>
    <rPh sb="439" eb="441">
      <t>ビゾウ</t>
    </rPh>
    <rPh sb="441" eb="443">
      <t>ケイコウ</t>
    </rPh>
    <rPh sb="447" eb="448">
      <t>ヒ</t>
    </rPh>
    <rPh sb="449" eb="450">
      <t>ツヅ</t>
    </rPh>
    <rPh sb="451" eb="454">
      <t>スイセンカ</t>
    </rPh>
    <rPh sb="455" eb="457">
      <t>コウジョウ</t>
    </rPh>
    <rPh sb="458" eb="459">
      <t>ト</t>
    </rPh>
    <rPh sb="460" eb="461">
      <t>ク</t>
    </rPh>
    <rPh sb="465" eb="467">
      <t>ヒツヨウ</t>
    </rPh>
    <phoneticPr fontId="4"/>
  </si>
  <si>
    <t>①有形固定資産減価償却率は類似団体より低い水準となってはいるものの、徐々に増加しており、管路施設等の計画的な改築更新により、適切な水準を維持していく必要がある。
②③管渠老朽化率・管渠改善率は管渠の耐用年数を超過したものはないため、0となっている。今後、増加することが見込まれるため、計画的な更新と将来的な更新需要について把握が必要である。</t>
    <rPh sb="1" eb="3">
      <t>ユウケイ</t>
    </rPh>
    <rPh sb="3" eb="5">
      <t>コテイ</t>
    </rPh>
    <rPh sb="5" eb="7">
      <t>シサン</t>
    </rPh>
    <rPh sb="7" eb="9">
      <t>ゲンカ</t>
    </rPh>
    <rPh sb="9" eb="11">
      <t>ショウキャク</t>
    </rPh>
    <rPh sb="11" eb="12">
      <t>リツ</t>
    </rPh>
    <rPh sb="13" eb="15">
      <t>ルイジ</t>
    </rPh>
    <rPh sb="15" eb="17">
      <t>ダンタイ</t>
    </rPh>
    <rPh sb="19" eb="20">
      <t>ヒク</t>
    </rPh>
    <rPh sb="21" eb="23">
      <t>スイジュン</t>
    </rPh>
    <rPh sb="34" eb="36">
      <t>ジョジョ</t>
    </rPh>
    <rPh sb="37" eb="39">
      <t>ゾウカ</t>
    </rPh>
    <rPh sb="44" eb="46">
      <t>カンロ</t>
    </rPh>
    <rPh sb="46" eb="48">
      <t>シセツ</t>
    </rPh>
    <rPh sb="48" eb="49">
      <t>トウ</t>
    </rPh>
    <rPh sb="50" eb="52">
      <t>ケイカク</t>
    </rPh>
    <rPh sb="52" eb="53">
      <t>テキ</t>
    </rPh>
    <rPh sb="54" eb="56">
      <t>カイチク</t>
    </rPh>
    <rPh sb="56" eb="58">
      <t>コウシン</t>
    </rPh>
    <rPh sb="62" eb="64">
      <t>テキセツ</t>
    </rPh>
    <rPh sb="65" eb="67">
      <t>スイジュン</t>
    </rPh>
    <rPh sb="68" eb="70">
      <t>イジ</t>
    </rPh>
    <rPh sb="74" eb="76">
      <t>ヒツヨウ</t>
    </rPh>
    <rPh sb="83" eb="85">
      <t>カンキョ</t>
    </rPh>
    <rPh sb="85" eb="88">
      <t>ロウキュウカ</t>
    </rPh>
    <rPh sb="88" eb="89">
      <t>リツ</t>
    </rPh>
    <rPh sb="90" eb="92">
      <t>カンキョ</t>
    </rPh>
    <rPh sb="92" eb="94">
      <t>カイゼン</t>
    </rPh>
    <rPh sb="94" eb="95">
      <t>リツ</t>
    </rPh>
    <rPh sb="96" eb="98">
      <t>カンキョ</t>
    </rPh>
    <rPh sb="99" eb="101">
      <t>タイヨウ</t>
    </rPh>
    <rPh sb="101" eb="103">
      <t>ネンスウ</t>
    </rPh>
    <rPh sb="104" eb="106">
      <t>チョウカ</t>
    </rPh>
    <rPh sb="124" eb="126">
      <t>コンゴ</t>
    </rPh>
    <rPh sb="127" eb="129">
      <t>ゾウカ</t>
    </rPh>
    <rPh sb="134" eb="136">
      <t>ミコ</t>
    </rPh>
    <rPh sb="142" eb="144">
      <t>ケイカク</t>
    </rPh>
    <rPh sb="144" eb="145">
      <t>テキ</t>
    </rPh>
    <rPh sb="146" eb="148">
      <t>コウシン</t>
    </rPh>
    <rPh sb="149" eb="151">
      <t>ショウライ</t>
    </rPh>
    <rPh sb="151" eb="152">
      <t>テキ</t>
    </rPh>
    <rPh sb="153" eb="155">
      <t>コウシン</t>
    </rPh>
    <rPh sb="155" eb="157">
      <t>ジュヨウ</t>
    </rPh>
    <rPh sb="161" eb="163">
      <t>ハアク</t>
    </rPh>
    <rPh sb="164" eb="166">
      <t>ヒツヨウ</t>
    </rPh>
    <phoneticPr fontId="4"/>
  </si>
  <si>
    <t>　本市では平成28年度に策定した第８期経営計画をもとに、平成29年４月より下水道使用料の改定を行い、使用料収入の確保を目的に平均9.1％の引き上げを行った。
　今後人口増加の鈍化、節水意識の高まりなどで使用料収入が伸び悩むと予想されるなか、経営戦略の策定等に取り組み、維持管理費の削減やストックマネジメント計画を通じ、費用を平準化したなかで下水道施設の計画的な修繕や改築更新を実施するなど、健全な財政運営を推進する。</t>
    <rPh sb="129" eb="130">
      <t>ト</t>
    </rPh>
    <rPh sb="131" eb="132">
      <t>ク</t>
    </rPh>
    <rPh sb="180" eb="182">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</si>
</sst>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79-44D7-8DC8-719E0F4E01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0.14000000000000001</c:v>
                </c:pt>
                <c:pt idx="3">
                  <c:v>0.13</c:v>
                </c:pt>
                <c:pt idx="4">
                  <c:v>0.12</c:v>
                </c:pt>
              </c:numCache>
            </c:numRef>
          </c:val>
          <c:smooth val="0"/>
          <c:extLst>
            <c:ext xmlns:c16="http://schemas.microsoft.com/office/drawing/2014/chart" uri="{C3380CC4-5D6E-409C-BE32-E72D297353CC}">
              <c16:uniqueId val="{00000001-F779-44D7-8DC8-719E0F4E01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90.77</c:v>
                </c:pt>
                <c:pt idx="2">
                  <c:v>95.56</c:v>
                </c:pt>
                <c:pt idx="3">
                  <c:v>0</c:v>
                </c:pt>
                <c:pt idx="4">
                  <c:v>0</c:v>
                </c:pt>
              </c:numCache>
            </c:numRef>
          </c:val>
          <c:extLst>
            <c:ext xmlns:c16="http://schemas.microsoft.com/office/drawing/2014/chart" uri="{C3380CC4-5D6E-409C-BE32-E72D297353CC}">
              <c16:uniqueId val="{00000000-7335-4868-950B-0BF0EFF6A5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58.12</c:v>
                </c:pt>
                <c:pt idx="2">
                  <c:v>58.83</c:v>
                </c:pt>
                <c:pt idx="3">
                  <c:v>56.51</c:v>
                </c:pt>
                <c:pt idx="4">
                  <c:v>57.04</c:v>
                </c:pt>
              </c:numCache>
            </c:numRef>
          </c:val>
          <c:smooth val="0"/>
          <c:extLst>
            <c:ext xmlns:c16="http://schemas.microsoft.com/office/drawing/2014/chart" uri="{C3380CC4-5D6E-409C-BE32-E72D297353CC}">
              <c16:uniqueId val="{00000001-7335-4868-950B-0BF0EFF6A5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97.83</c:v>
                </c:pt>
                <c:pt idx="2">
                  <c:v>97.94</c:v>
                </c:pt>
                <c:pt idx="3">
                  <c:v>98</c:v>
                </c:pt>
                <c:pt idx="4">
                  <c:v>98.13</c:v>
                </c:pt>
              </c:numCache>
            </c:numRef>
          </c:val>
          <c:extLst>
            <c:ext xmlns:c16="http://schemas.microsoft.com/office/drawing/2014/chart" uri="{C3380CC4-5D6E-409C-BE32-E72D297353CC}">
              <c16:uniqueId val="{00000000-98AB-41BA-9539-49EB0E0B8A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93.07</c:v>
                </c:pt>
                <c:pt idx="2">
                  <c:v>92.9</c:v>
                </c:pt>
                <c:pt idx="3">
                  <c:v>93.91</c:v>
                </c:pt>
                <c:pt idx="4">
                  <c:v>93.73</c:v>
                </c:pt>
              </c:numCache>
            </c:numRef>
          </c:val>
          <c:smooth val="0"/>
          <c:extLst>
            <c:ext xmlns:c16="http://schemas.microsoft.com/office/drawing/2014/chart" uri="{C3380CC4-5D6E-409C-BE32-E72D297353CC}">
              <c16:uniqueId val="{00000001-98AB-41BA-9539-49EB0E0B8A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100.83</c:v>
                </c:pt>
                <c:pt idx="2">
                  <c:v>100.6</c:v>
                </c:pt>
                <c:pt idx="3">
                  <c:v>100.39</c:v>
                </c:pt>
                <c:pt idx="4">
                  <c:v>100.07</c:v>
                </c:pt>
              </c:numCache>
            </c:numRef>
          </c:val>
          <c:extLst>
            <c:ext xmlns:c16="http://schemas.microsoft.com/office/drawing/2014/chart" uri="{C3380CC4-5D6E-409C-BE32-E72D297353CC}">
              <c16:uniqueId val="{00000000-292D-4E80-BB26-BF9DF96185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106.63</c:v>
                </c:pt>
                <c:pt idx="2">
                  <c:v>106.41</c:v>
                </c:pt>
                <c:pt idx="3">
                  <c:v>107.95</c:v>
                </c:pt>
                <c:pt idx="4">
                  <c:v>106.32</c:v>
                </c:pt>
              </c:numCache>
            </c:numRef>
          </c:val>
          <c:smooth val="0"/>
          <c:extLst>
            <c:ext xmlns:c16="http://schemas.microsoft.com/office/drawing/2014/chart" uri="{C3380CC4-5D6E-409C-BE32-E72D297353CC}">
              <c16:uniqueId val="{00000001-292D-4E80-BB26-BF9DF96185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3.11</c:v>
                </c:pt>
                <c:pt idx="2">
                  <c:v>6.18</c:v>
                </c:pt>
                <c:pt idx="3">
                  <c:v>9.16</c:v>
                </c:pt>
                <c:pt idx="4">
                  <c:v>11.98</c:v>
                </c:pt>
              </c:numCache>
            </c:numRef>
          </c:val>
          <c:extLst>
            <c:ext xmlns:c16="http://schemas.microsoft.com/office/drawing/2014/chart" uri="{C3380CC4-5D6E-409C-BE32-E72D297353CC}">
              <c16:uniqueId val="{00000000-EF16-402E-B9A4-4A22164AC7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26.07</c:v>
                </c:pt>
                <c:pt idx="2">
                  <c:v>23.42</c:v>
                </c:pt>
                <c:pt idx="3">
                  <c:v>22.74</c:v>
                </c:pt>
                <c:pt idx="4">
                  <c:v>21.22</c:v>
                </c:pt>
              </c:numCache>
            </c:numRef>
          </c:val>
          <c:smooth val="0"/>
          <c:extLst>
            <c:ext xmlns:c16="http://schemas.microsoft.com/office/drawing/2014/chart" uri="{C3380CC4-5D6E-409C-BE32-E72D297353CC}">
              <c16:uniqueId val="{00000001-EF16-402E-B9A4-4A22164AC7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AB-4D1C-BE7C-F86258CBA2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0.15</c:v>
                </c:pt>
                <c:pt idx="2">
                  <c:v>0.15</c:v>
                </c:pt>
                <c:pt idx="3">
                  <c:v>0.18</c:v>
                </c:pt>
                <c:pt idx="4">
                  <c:v>0.83</c:v>
                </c:pt>
              </c:numCache>
            </c:numRef>
          </c:val>
          <c:smooth val="0"/>
          <c:extLst>
            <c:ext xmlns:c16="http://schemas.microsoft.com/office/drawing/2014/chart" uri="{C3380CC4-5D6E-409C-BE32-E72D297353CC}">
              <c16:uniqueId val="{00000001-08AB-4D1C-BE7C-F86258CBA2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5F1-4187-BF33-4FB190AD39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26.43</c:v>
                </c:pt>
                <c:pt idx="2">
                  <c:v>25.32</c:v>
                </c:pt>
                <c:pt idx="3">
                  <c:v>1.03</c:v>
                </c:pt>
                <c:pt idx="4">
                  <c:v>1.35</c:v>
                </c:pt>
              </c:numCache>
            </c:numRef>
          </c:val>
          <c:smooth val="0"/>
          <c:extLst>
            <c:ext xmlns:c16="http://schemas.microsoft.com/office/drawing/2014/chart" uri="{C3380CC4-5D6E-409C-BE32-E72D297353CC}">
              <c16:uniqueId val="{00000001-C5F1-4187-BF33-4FB190AD39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23.9</c:v>
                </c:pt>
                <c:pt idx="2">
                  <c:v>37.24</c:v>
                </c:pt>
                <c:pt idx="3">
                  <c:v>37.83</c:v>
                </c:pt>
                <c:pt idx="4">
                  <c:v>33.049999999999997</c:v>
                </c:pt>
              </c:numCache>
            </c:numRef>
          </c:val>
          <c:extLst>
            <c:ext xmlns:c16="http://schemas.microsoft.com/office/drawing/2014/chart" uri="{C3380CC4-5D6E-409C-BE32-E72D297353CC}">
              <c16:uniqueId val="{00000000-00D9-49AE-AA8A-31603C19AD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72.44</c:v>
                </c:pt>
                <c:pt idx="2">
                  <c:v>78.56</c:v>
                </c:pt>
                <c:pt idx="3">
                  <c:v>80.5</c:v>
                </c:pt>
                <c:pt idx="4">
                  <c:v>71.540000000000006</c:v>
                </c:pt>
              </c:numCache>
            </c:numRef>
          </c:val>
          <c:smooth val="0"/>
          <c:extLst>
            <c:ext xmlns:c16="http://schemas.microsoft.com/office/drawing/2014/chart" uri="{C3380CC4-5D6E-409C-BE32-E72D297353CC}">
              <c16:uniqueId val="{00000001-00D9-49AE-AA8A-31603C19AD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804.67</c:v>
                </c:pt>
                <c:pt idx="2">
                  <c:v>708.46</c:v>
                </c:pt>
                <c:pt idx="3">
                  <c:v>610.99</c:v>
                </c:pt>
                <c:pt idx="4">
                  <c:v>597.6</c:v>
                </c:pt>
              </c:numCache>
            </c:numRef>
          </c:val>
          <c:extLst>
            <c:ext xmlns:c16="http://schemas.microsoft.com/office/drawing/2014/chart" uri="{C3380CC4-5D6E-409C-BE32-E72D297353CC}">
              <c16:uniqueId val="{00000000-D74C-43F4-AC74-393C1A430C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D74C-43F4-AC74-393C1A430C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67.760000000000005</c:v>
                </c:pt>
                <c:pt idx="2">
                  <c:v>72.959999999999994</c:v>
                </c:pt>
                <c:pt idx="3">
                  <c:v>77.56</c:v>
                </c:pt>
                <c:pt idx="4">
                  <c:v>76.63</c:v>
                </c:pt>
              </c:numCache>
            </c:numRef>
          </c:val>
          <c:extLst>
            <c:ext xmlns:c16="http://schemas.microsoft.com/office/drawing/2014/chart" uri="{C3380CC4-5D6E-409C-BE32-E72D297353CC}">
              <c16:uniqueId val="{00000000-4464-459F-9112-23A2D281DA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89.74</c:v>
                </c:pt>
                <c:pt idx="2">
                  <c:v>88.37</c:v>
                </c:pt>
                <c:pt idx="3">
                  <c:v>89.41</c:v>
                </c:pt>
                <c:pt idx="4">
                  <c:v>88.05</c:v>
                </c:pt>
              </c:numCache>
            </c:numRef>
          </c:val>
          <c:smooth val="0"/>
          <c:extLst>
            <c:ext xmlns:c16="http://schemas.microsoft.com/office/drawing/2014/chart" uri="{C3380CC4-5D6E-409C-BE32-E72D297353CC}">
              <c16:uniqueId val="{00000001-4464-459F-9112-23A2D281DA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203.07</c:v>
                </c:pt>
                <c:pt idx="2">
                  <c:v>200.03</c:v>
                </c:pt>
                <c:pt idx="3">
                  <c:v>205.89</c:v>
                </c:pt>
                <c:pt idx="4">
                  <c:v>197.94</c:v>
                </c:pt>
              </c:numCache>
            </c:numRef>
          </c:val>
          <c:extLst>
            <c:ext xmlns:c16="http://schemas.microsoft.com/office/drawing/2014/chart" uri="{C3380CC4-5D6E-409C-BE32-E72D297353CC}">
              <c16:uniqueId val="{00000000-A6F9-473E-825F-E3E09323E9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A6F9-473E-825F-E3E09323E9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守山市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83725</v>
      </c>
      <c r="AM8" s="69"/>
      <c r="AN8" s="69"/>
      <c r="AO8" s="69"/>
      <c r="AP8" s="69"/>
      <c r="AQ8" s="69"/>
      <c r="AR8" s="69"/>
      <c r="AS8" s="69"/>
      <c r="AT8" s="68">
        <f>データ!T6</f>
        <v>55.74</v>
      </c>
      <c r="AU8" s="68"/>
      <c r="AV8" s="68"/>
      <c r="AW8" s="68"/>
      <c r="AX8" s="68"/>
      <c r="AY8" s="68"/>
      <c r="AZ8" s="68"/>
      <c r="BA8" s="68"/>
      <c r="BB8" s="68">
        <f>データ!U6</f>
        <v>1502.06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58.92</v>
      </c>
      <c r="J10" s="68"/>
      <c r="K10" s="68"/>
      <c r="L10" s="68"/>
      <c r="M10" s="68"/>
      <c r="N10" s="68"/>
      <c r="O10" s="68"/>
      <c r="P10" s="68">
        <f>データ!P6</f>
        <v>88.02</v>
      </c>
      <c r="Q10" s="68"/>
      <c r="R10" s="68"/>
      <c r="S10" s="68"/>
      <c r="T10" s="68"/>
      <c r="U10" s="68"/>
      <c r="V10" s="68"/>
      <c r="W10" s="68">
        <f>データ!Q6</f>
        <v>84.22</v>
      </c>
      <c r="X10" s="68"/>
      <c r="Y10" s="68"/>
      <c r="Z10" s="68"/>
      <c r="AA10" s="68"/>
      <c r="AB10" s="68"/>
      <c r="AC10" s="68"/>
      <c r="AD10" s="69">
        <f>データ!R6</f>
        <v>2595</v>
      </c>
      <c r="AE10" s="69"/>
      <c r="AF10" s="69"/>
      <c r="AG10" s="69"/>
      <c r="AH10" s="69"/>
      <c r="AI10" s="69"/>
      <c r="AJ10" s="69"/>
      <c r="AK10" s="2"/>
      <c r="AL10" s="69">
        <f>データ!V6</f>
        <v>73808</v>
      </c>
      <c r="AM10" s="69"/>
      <c r="AN10" s="69"/>
      <c r="AO10" s="69"/>
      <c r="AP10" s="69"/>
      <c r="AQ10" s="69"/>
      <c r="AR10" s="69"/>
      <c r="AS10" s="69"/>
      <c r="AT10" s="68">
        <f>データ!W6</f>
        <v>14.05</v>
      </c>
      <c r="AU10" s="68"/>
      <c r="AV10" s="68"/>
      <c r="AW10" s="68"/>
      <c r="AX10" s="68"/>
      <c r="AY10" s="68"/>
      <c r="AZ10" s="68"/>
      <c r="BA10" s="68"/>
      <c r="BB10" s="68">
        <f>データ!X6</f>
        <v>5253.24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lsZZlh3CMxWt8Tl2jf+FQPFf6XRlUc3qZuX8fv9u7uRmEmEEDtthSofskRZ8JJ7OvmV4QGMaDntVlIOPjgrKA==" saltValue="1P2OKvVB/hzLD0sr7jyq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252077</v>
      </c>
      <c r="D6" s="33">
        <f t="shared" si="3"/>
        <v>46</v>
      </c>
      <c r="E6" s="33">
        <f t="shared" si="3"/>
        <v>17</v>
      </c>
      <c r="F6" s="33">
        <f t="shared" si="3"/>
        <v>1</v>
      </c>
      <c r="G6" s="33">
        <f t="shared" si="3"/>
        <v>0</v>
      </c>
      <c r="H6" s="33" t="str">
        <f t="shared" si="3"/>
        <v>滋賀県　守山市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58.92</v>
      </c>
      <c r="P6" s="34">
        <f t="shared" si="3"/>
        <v>88.02</v>
      </c>
      <c r="Q6" s="34">
        <f t="shared" si="3"/>
        <v>84.22</v>
      </c>
      <c r="R6" s="34">
        <f t="shared" si="3"/>
        <v>2595</v>
      </c>
      <c r="S6" s="34">
        <f t="shared" si="3"/>
        <v>83725</v>
      </c>
      <c r="T6" s="34">
        <f t="shared" si="3"/>
        <v>55.74</v>
      </c>
      <c r="U6" s="34">
        <f t="shared" si="3"/>
        <v>1502.06</v>
      </c>
      <c r="V6" s="34">
        <f t="shared" si="3"/>
        <v>73808</v>
      </c>
      <c r="W6" s="34">
        <f t="shared" si="3"/>
        <v>14.05</v>
      </c>
      <c r="X6" s="34">
        <f t="shared" si="3"/>
        <v>5253.24</v>
      </c>
      <c r="Y6" s="35" t="str">
        <f>IF(Y7="",NA(),Y7)</f>
        <v>-</v>
      </c>
      <c r="Z6" s="35">
        <f t="shared" ref="Z6:AH6" si="4">IF(Z7="",NA(),Z7)</f>
        <v>100.83</v>
      </c>
      <c r="AA6" s="35">
        <f t="shared" si="4"/>
        <v>100.6</v>
      </c>
      <c r="AB6" s="35">
        <f t="shared" si="4"/>
        <v>100.39</v>
      </c>
      <c r="AC6" s="35">
        <f t="shared" si="4"/>
        <v>100.07</v>
      </c>
      <c r="AD6" s="35" t="str">
        <f t="shared" si="4"/>
        <v>-</v>
      </c>
      <c r="AE6" s="35">
        <f t="shared" si="4"/>
        <v>106.63</v>
      </c>
      <c r="AF6" s="35">
        <f t="shared" si="4"/>
        <v>106.41</v>
      </c>
      <c r="AG6" s="35">
        <f t="shared" si="4"/>
        <v>107.95</v>
      </c>
      <c r="AH6" s="35">
        <f t="shared" si="4"/>
        <v>106.32</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26.43</v>
      </c>
      <c r="AQ6" s="35">
        <f t="shared" si="5"/>
        <v>25.32</v>
      </c>
      <c r="AR6" s="35">
        <f t="shared" si="5"/>
        <v>1.03</v>
      </c>
      <c r="AS6" s="35">
        <f t="shared" si="5"/>
        <v>1.35</v>
      </c>
      <c r="AT6" s="34" t="str">
        <f>IF(AT7="","",IF(AT7="-","【-】","【"&amp;SUBSTITUTE(TEXT(AT7,"#,##0.00"),"-","△")&amp;"】"))</f>
        <v>【3.09】</v>
      </c>
      <c r="AU6" s="35" t="str">
        <f>IF(AU7="",NA(),AU7)</f>
        <v>-</v>
      </c>
      <c r="AV6" s="35">
        <f t="shared" ref="AV6:BD6" si="6">IF(AV7="",NA(),AV7)</f>
        <v>23.9</v>
      </c>
      <c r="AW6" s="35">
        <f t="shared" si="6"/>
        <v>37.24</v>
      </c>
      <c r="AX6" s="35">
        <f t="shared" si="6"/>
        <v>37.83</v>
      </c>
      <c r="AY6" s="35">
        <f t="shared" si="6"/>
        <v>33.049999999999997</v>
      </c>
      <c r="AZ6" s="35" t="str">
        <f t="shared" si="6"/>
        <v>-</v>
      </c>
      <c r="BA6" s="35">
        <f t="shared" si="6"/>
        <v>72.44</v>
      </c>
      <c r="BB6" s="35">
        <f t="shared" si="6"/>
        <v>78.56</v>
      </c>
      <c r="BC6" s="35">
        <f t="shared" si="6"/>
        <v>80.5</v>
      </c>
      <c r="BD6" s="35">
        <f t="shared" si="6"/>
        <v>71.540000000000006</v>
      </c>
      <c r="BE6" s="34" t="str">
        <f>IF(BE7="","",IF(BE7="-","【-】","【"&amp;SUBSTITUTE(TEXT(BE7,"#,##0.00"),"-","△")&amp;"】"))</f>
        <v>【69.54】</v>
      </c>
      <c r="BF6" s="35" t="str">
        <f>IF(BF7="",NA(),BF7)</f>
        <v>-</v>
      </c>
      <c r="BG6" s="35">
        <f t="shared" ref="BG6:BO6" si="7">IF(BG7="",NA(),BG7)</f>
        <v>804.67</v>
      </c>
      <c r="BH6" s="35">
        <f t="shared" si="7"/>
        <v>708.46</v>
      </c>
      <c r="BI6" s="35">
        <f t="shared" si="7"/>
        <v>610.99</v>
      </c>
      <c r="BJ6" s="35">
        <f t="shared" si="7"/>
        <v>597.6</v>
      </c>
      <c r="BK6" s="35" t="str">
        <f t="shared" si="7"/>
        <v>-</v>
      </c>
      <c r="BL6" s="35">
        <f t="shared" si="7"/>
        <v>625.12</v>
      </c>
      <c r="BM6" s="35">
        <f t="shared" si="7"/>
        <v>610.16999999999996</v>
      </c>
      <c r="BN6" s="35">
        <f t="shared" si="7"/>
        <v>605.9</v>
      </c>
      <c r="BO6" s="35">
        <f t="shared" si="7"/>
        <v>653.69000000000005</v>
      </c>
      <c r="BP6" s="34" t="str">
        <f>IF(BP7="","",IF(BP7="-","【-】","【"&amp;SUBSTITUTE(TEXT(BP7,"#,##0.00"),"-","△")&amp;"】"))</f>
        <v>【682.51】</v>
      </c>
      <c r="BQ6" s="35" t="str">
        <f>IF(BQ7="",NA(),BQ7)</f>
        <v>-</v>
      </c>
      <c r="BR6" s="35">
        <f t="shared" ref="BR6:BZ6" si="8">IF(BR7="",NA(),BR7)</f>
        <v>67.760000000000005</v>
      </c>
      <c r="BS6" s="35">
        <f t="shared" si="8"/>
        <v>72.959999999999994</v>
      </c>
      <c r="BT6" s="35">
        <f t="shared" si="8"/>
        <v>77.56</v>
      </c>
      <c r="BU6" s="35">
        <f t="shared" si="8"/>
        <v>76.63</v>
      </c>
      <c r="BV6" s="35" t="str">
        <f t="shared" si="8"/>
        <v>-</v>
      </c>
      <c r="BW6" s="35">
        <f t="shared" si="8"/>
        <v>89.74</v>
      </c>
      <c r="BX6" s="35">
        <f t="shared" si="8"/>
        <v>88.37</v>
      </c>
      <c r="BY6" s="35">
        <f t="shared" si="8"/>
        <v>89.41</v>
      </c>
      <c r="BZ6" s="35">
        <f t="shared" si="8"/>
        <v>88.05</v>
      </c>
      <c r="CA6" s="34" t="str">
        <f>IF(CA7="","",IF(CA7="-","【-】","【"&amp;SUBSTITUTE(TEXT(CA7,"#,##0.00"),"-","△")&amp;"】"))</f>
        <v>【100.34】</v>
      </c>
      <c r="CB6" s="35" t="str">
        <f>IF(CB7="",NA(),CB7)</f>
        <v>-</v>
      </c>
      <c r="CC6" s="35">
        <f t="shared" ref="CC6:CK6" si="9">IF(CC7="",NA(),CC7)</f>
        <v>203.07</v>
      </c>
      <c r="CD6" s="35">
        <f t="shared" si="9"/>
        <v>200.03</v>
      </c>
      <c r="CE6" s="35">
        <f t="shared" si="9"/>
        <v>205.89</v>
      </c>
      <c r="CF6" s="35">
        <f t="shared" si="9"/>
        <v>197.94</v>
      </c>
      <c r="CG6" s="35" t="str">
        <f t="shared" si="9"/>
        <v>-</v>
      </c>
      <c r="CH6" s="35">
        <f t="shared" si="9"/>
        <v>141.24</v>
      </c>
      <c r="CI6" s="35">
        <f t="shared" si="9"/>
        <v>143.05000000000001</v>
      </c>
      <c r="CJ6" s="35">
        <f t="shared" si="9"/>
        <v>142.05000000000001</v>
      </c>
      <c r="CK6" s="35">
        <f t="shared" si="9"/>
        <v>141.15</v>
      </c>
      <c r="CL6" s="34" t="str">
        <f>IF(CL7="","",IF(CL7="-","【-】","【"&amp;SUBSTITUTE(TEXT(CL7,"#,##0.00"),"-","△")&amp;"】"))</f>
        <v>【136.15】</v>
      </c>
      <c r="CM6" s="35" t="str">
        <f>IF(CM7="",NA(),CM7)</f>
        <v>-</v>
      </c>
      <c r="CN6" s="35">
        <f t="shared" ref="CN6:CV6" si="10">IF(CN7="",NA(),CN7)</f>
        <v>90.77</v>
      </c>
      <c r="CO6" s="35">
        <f t="shared" si="10"/>
        <v>95.56</v>
      </c>
      <c r="CP6" s="35" t="str">
        <f t="shared" si="10"/>
        <v>-</v>
      </c>
      <c r="CQ6" s="35" t="str">
        <f t="shared" si="10"/>
        <v>-</v>
      </c>
      <c r="CR6" s="35" t="str">
        <f t="shared" si="10"/>
        <v>-</v>
      </c>
      <c r="CS6" s="35">
        <f t="shared" si="10"/>
        <v>58.12</v>
      </c>
      <c r="CT6" s="35">
        <f t="shared" si="10"/>
        <v>58.83</v>
      </c>
      <c r="CU6" s="35">
        <f t="shared" si="10"/>
        <v>56.51</v>
      </c>
      <c r="CV6" s="35">
        <f t="shared" si="10"/>
        <v>57.04</v>
      </c>
      <c r="CW6" s="34" t="str">
        <f>IF(CW7="","",IF(CW7="-","【-】","【"&amp;SUBSTITUTE(TEXT(CW7,"#,##0.00"),"-","△")&amp;"】"))</f>
        <v>【59.64】</v>
      </c>
      <c r="CX6" s="35" t="str">
        <f>IF(CX7="",NA(),CX7)</f>
        <v>-</v>
      </c>
      <c r="CY6" s="35">
        <f t="shared" ref="CY6:DG6" si="11">IF(CY7="",NA(),CY7)</f>
        <v>97.83</v>
      </c>
      <c r="CZ6" s="35">
        <f t="shared" si="11"/>
        <v>97.94</v>
      </c>
      <c r="DA6" s="35">
        <f t="shared" si="11"/>
        <v>98</v>
      </c>
      <c r="DB6" s="35">
        <f t="shared" si="11"/>
        <v>98.13</v>
      </c>
      <c r="DC6" s="35" t="str">
        <f t="shared" si="11"/>
        <v>-</v>
      </c>
      <c r="DD6" s="35">
        <f t="shared" si="11"/>
        <v>93.07</v>
      </c>
      <c r="DE6" s="35">
        <f t="shared" si="11"/>
        <v>92.9</v>
      </c>
      <c r="DF6" s="35">
        <f t="shared" si="11"/>
        <v>93.91</v>
      </c>
      <c r="DG6" s="35">
        <f t="shared" si="11"/>
        <v>93.73</v>
      </c>
      <c r="DH6" s="34" t="str">
        <f>IF(DH7="","",IF(DH7="-","【-】","【"&amp;SUBSTITUTE(TEXT(DH7,"#,##0.00"),"-","△")&amp;"】"))</f>
        <v>【95.35】</v>
      </c>
      <c r="DI6" s="35" t="str">
        <f>IF(DI7="",NA(),DI7)</f>
        <v>-</v>
      </c>
      <c r="DJ6" s="35">
        <f t="shared" ref="DJ6:DR6" si="12">IF(DJ7="",NA(),DJ7)</f>
        <v>3.11</v>
      </c>
      <c r="DK6" s="35">
        <f t="shared" si="12"/>
        <v>6.18</v>
      </c>
      <c r="DL6" s="35">
        <f t="shared" si="12"/>
        <v>9.16</v>
      </c>
      <c r="DM6" s="35">
        <f t="shared" si="12"/>
        <v>11.98</v>
      </c>
      <c r="DN6" s="35" t="str">
        <f t="shared" si="12"/>
        <v>-</v>
      </c>
      <c r="DO6" s="35">
        <f t="shared" si="12"/>
        <v>26.07</v>
      </c>
      <c r="DP6" s="35">
        <f t="shared" si="12"/>
        <v>23.42</v>
      </c>
      <c r="DQ6" s="35">
        <f t="shared" si="12"/>
        <v>22.74</v>
      </c>
      <c r="DR6" s="35">
        <f t="shared" si="12"/>
        <v>21.22</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0.15</v>
      </c>
      <c r="EA6" s="35">
        <f t="shared" si="13"/>
        <v>0.15</v>
      </c>
      <c r="EB6" s="35">
        <f t="shared" si="13"/>
        <v>0.18</v>
      </c>
      <c r="EC6" s="35">
        <f t="shared" si="13"/>
        <v>0.83</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0.1</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252077</v>
      </c>
      <c r="D7" s="37">
        <v>46</v>
      </c>
      <c r="E7" s="37">
        <v>17</v>
      </c>
      <c r="F7" s="37">
        <v>1</v>
      </c>
      <c r="G7" s="37">
        <v>0</v>
      </c>
      <c r="H7" s="37" t="s">
        <v>96</v>
      </c>
      <c r="I7" s="37" t="s">
        <v>97</v>
      </c>
      <c r="J7" s="37" t="s">
        <v>98</v>
      </c>
      <c r="K7" s="37" t="s">
        <v>99</v>
      </c>
      <c r="L7" s="37" t="s">
        <v>100</v>
      </c>
      <c r="M7" s="37" t="s">
        <v>101</v>
      </c>
      <c r="N7" s="38" t="s">
        <v>102</v>
      </c>
      <c r="O7" s="38">
        <v>58.92</v>
      </c>
      <c r="P7" s="38">
        <v>88.02</v>
      </c>
      <c r="Q7" s="38">
        <v>84.22</v>
      </c>
      <c r="R7" s="38">
        <v>2595</v>
      </c>
      <c r="S7" s="38">
        <v>83725</v>
      </c>
      <c r="T7" s="38">
        <v>55.74</v>
      </c>
      <c r="U7" s="38">
        <v>1502.06</v>
      </c>
      <c r="V7" s="38">
        <v>73808</v>
      </c>
      <c r="W7" s="38">
        <v>14.05</v>
      </c>
      <c r="X7" s="38">
        <v>5253.24</v>
      </c>
      <c r="Y7" s="38" t="s">
        <v>102</v>
      </c>
      <c r="Z7" s="38">
        <v>100.83</v>
      </c>
      <c r="AA7" s="38">
        <v>100.6</v>
      </c>
      <c r="AB7" s="38">
        <v>100.39</v>
      </c>
      <c r="AC7" s="38">
        <v>100.07</v>
      </c>
      <c r="AD7" s="38" t="s">
        <v>102</v>
      </c>
      <c r="AE7" s="38">
        <v>106.63</v>
      </c>
      <c r="AF7" s="38">
        <v>106.41</v>
      </c>
      <c r="AG7" s="38">
        <v>107.95</v>
      </c>
      <c r="AH7" s="38">
        <v>106.32</v>
      </c>
      <c r="AI7" s="38">
        <v>108.07</v>
      </c>
      <c r="AJ7" s="38" t="s">
        <v>102</v>
      </c>
      <c r="AK7" s="38">
        <v>0</v>
      </c>
      <c r="AL7" s="38">
        <v>0</v>
      </c>
      <c r="AM7" s="38">
        <v>0</v>
      </c>
      <c r="AN7" s="38">
        <v>0</v>
      </c>
      <c r="AO7" s="38" t="s">
        <v>102</v>
      </c>
      <c r="AP7" s="38">
        <v>26.43</v>
      </c>
      <c r="AQ7" s="38">
        <v>25.32</v>
      </c>
      <c r="AR7" s="38">
        <v>1.03</v>
      </c>
      <c r="AS7" s="38">
        <v>1.35</v>
      </c>
      <c r="AT7" s="38">
        <v>3.09</v>
      </c>
      <c r="AU7" s="38" t="s">
        <v>102</v>
      </c>
      <c r="AV7" s="38">
        <v>23.9</v>
      </c>
      <c r="AW7" s="38">
        <v>37.24</v>
      </c>
      <c r="AX7" s="38">
        <v>37.83</v>
      </c>
      <c r="AY7" s="38">
        <v>33.049999999999997</v>
      </c>
      <c r="AZ7" s="38" t="s">
        <v>102</v>
      </c>
      <c r="BA7" s="38">
        <v>72.44</v>
      </c>
      <c r="BB7" s="38">
        <v>78.56</v>
      </c>
      <c r="BC7" s="38">
        <v>80.5</v>
      </c>
      <c r="BD7" s="38">
        <v>71.540000000000006</v>
      </c>
      <c r="BE7" s="38">
        <v>69.540000000000006</v>
      </c>
      <c r="BF7" s="38" t="s">
        <v>102</v>
      </c>
      <c r="BG7" s="38">
        <v>804.67</v>
      </c>
      <c r="BH7" s="38">
        <v>708.46</v>
      </c>
      <c r="BI7" s="38">
        <v>610.99</v>
      </c>
      <c r="BJ7" s="38">
        <v>597.6</v>
      </c>
      <c r="BK7" s="38" t="s">
        <v>102</v>
      </c>
      <c r="BL7" s="38">
        <v>625.12</v>
      </c>
      <c r="BM7" s="38">
        <v>610.16999999999996</v>
      </c>
      <c r="BN7" s="38">
        <v>605.9</v>
      </c>
      <c r="BO7" s="38">
        <v>653.69000000000005</v>
      </c>
      <c r="BP7" s="38">
        <v>682.51</v>
      </c>
      <c r="BQ7" s="38" t="s">
        <v>102</v>
      </c>
      <c r="BR7" s="38">
        <v>67.760000000000005</v>
      </c>
      <c r="BS7" s="38">
        <v>72.959999999999994</v>
      </c>
      <c r="BT7" s="38">
        <v>77.56</v>
      </c>
      <c r="BU7" s="38">
        <v>76.63</v>
      </c>
      <c r="BV7" s="38" t="s">
        <v>102</v>
      </c>
      <c r="BW7" s="38">
        <v>89.74</v>
      </c>
      <c r="BX7" s="38">
        <v>88.37</v>
      </c>
      <c r="BY7" s="38">
        <v>89.41</v>
      </c>
      <c r="BZ7" s="38">
        <v>88.05</v>
      </c>
      <c r="CA7" s="38">
        <v>100.34</v>
      </c>
      <c r="CB7" s="38" t="s">
        <v>102</v>
      </c>
      <c r="CC7" s="38">
        <v>203.07</v>
      </c>
      <c r="CD7" s="38">
        <v>200.03</v>
      </c>
      <c r="CE7" s="38">
        <v>205.89</v>
      </c>
      <c r="CF7" s="38">
        <v>197.94</v>
      </c>
      <c r="CG7" s="38" t="s">
        <v>102</v>
      </c>
      <c r="CH7" s="38">
        <v>141.24</v>
      </c>
      <c r="CI7" s="38">
        <v>143.05000000000001</v>
      </c>
      <c r="CJ7" s="38">
        <v>142.05000000000001</v>
      </c>
      <c r="CK7" s="38">
        <v>141.15</v>
      </c>
      <c r="CL7" s="38">
        <v>136.15</v>
      </c>
      <c r="CM7" s="38" t="s">
        <v>102</v>
      </c>
      <c r="CN7" s="38">
        <v>90.77</v>
      </c>
      <c r="CO7" s="38">
        <v>95.56</v>
      </c>
      <c r="CP7" s="38" t="s">
        <v>102</v>
      </c>
      <c r="CQ7" s="38" t="s">
        <v>102</v>
      </c>
      <c r="CR7" s="38" t="s">
        <v>102</v>
      </c>
      <c r="CS7" s="38">
        <v>58.12</v>
      </c>
      <c r="CT7" s="38">
        <v>58.83</v>
      </c>
      <c r="CU7" s="38">
        <v>56.51</v>
      </c>
      <c r="CV7" s="38">
        <v>57.04</v>
      </c>
      <c r="CW7" s="38">
        <v>59.64</v>
      </c>
      <c r="CX7" s="38" t="s">
        <v>102</v>
      </c>
      <c r="CY7" s="38">
        <v>97.83</v>
      </c>
      <c r="CZ7" s="38">
        <v>97.94</v>
      </c>
      <c r="DA7" s="38">
        <v>98</v>
      </c>
      <c r="DB7" s="38">
        <v>98.13</v>
      </c>
      <c r="DC7" s="38" t="s">
        <v>102</v>
      </c>
      <c r="DD7" s="38">
        <v>93.07</v>
      </c>
      <c r="DE7" s="38">
        <v>92.9</v>
      </c>
      <c r="DF7" s="38">
        <v>93.91</v>
      </c>
      <c r="DG7" s="38">
        <v>93.73</v>
      </c>
      <c r="DH7" s="38">
        <v>95.35</v>
      </c>
      <c r="DI7" s="38" t="s">
        <v>102</v>
      </c>
      <c r="DJ7" s="38">
        <v>3.11</v>
      </c>
      <c r="DK7" s="38">
        <v>6.18</v>
      </c>
      <c r="DL7" s="38">
        <v>9.16</v>
      </c>
      <c r="DM7" s="38">
        <v>11.98</v>
      </c>
      <c r="DN7" s="38" t="s">
        <v>102</v>
      </c>
      <c r="DO7" s="38">
        <v>26.07</v>
      </c>
      <c r="DP7" s="38">
        <v>23.42</v>
      </c>
      <c r="DQ7" s="38">
        <v>22.74</v>
      </c>
      <c r="DR7" s="38">
        <v>21.22</v>
      </c>
      <c r="DS7" s="38">
        <v>38.57</v>
      </c>
      <c r="DT7" s="38" t="s">
        <v>102</v>
      </c>
      <c r="DU7" s="38">
        <v>0</v>
      </c>
      <c r="DV7" s="38">
        <v>0</v>
      </c>
      <c r="DW7" s="38">
        <v>0</v>
      </c>
      <c r="DX7" s="38">
        <v>0</v>
      </c>
      <c r="DY7" s="38" t="s">
        <v>102</v>
      </c>
      <c r="DZ7" s="38">
        <v>0.15</v>
      </c>
      <c r="EA7" s="38">
        <v>0.15</v>
      </c>
      <c r="EB7" s="38">
        <v>0.18</v>
      </c>
      <c r="EC7" s="38">
        <v>0.83</v>
      </c>
      <c r="ED7" s="38">
        <v>5.9</v>
      </c>
      <c r="EE7" s="38" t="s">
        <v>102</v>
      </c>
      <c r="EF7" s="38">
        <v>0</v>
      </c>
      <c r="EG7" s="38">
        <v>0</v>
      </c>
      <c r="EH7" s="38">
        <v>0</v>
      </c>
      <c r="EI7" s="38">
        <v>0</v>
      </c>
      <c r="EJ7" s="38" t="s">
        <v>102</v>
      </c>
      <c r="EK7" s="38">
        <v>0.1</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2021-01-15T09:57:35Z</cp:lastPrinted>
  <dcterms:created xsi:type="dcterms:W3CDTF">2020-12-04T02:27:58Z</dcterms:created>
  <dcterms:modified xsi:type="dcterms:W3CDTF">2021-01-15T09:57:36Z</dcterms:modified>
  <cp:category/>
</cp:coreProperties>
</file>