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vupu6W4Guf6NmfByKwh09ugNa8sO4paFVP5VF5GODMWTUa28cGSKFP3YGBGAikHJaWHtwPGaP10DGiKmht/dw==" workbookSaltValue="MJt+IPLMfT8Nwa/MNFmug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MA51" i="4"/>
  <c r="CS30" i="4"/>
  <c r="C11" i="5"/>
  <c r="D11" i="5"/>
  <c r="E11" i="5"/>
  <c r="B11" i="5"/>
  <c r="BK76" i="4" l="1"/>
  <c r="LH51" i="4"/>
  <c r="BZ51" i="4"/>
  <c r="LT76" i="4"/>
  <c r="GQ51" i="4"/>
  <c r="LH30" i="4"/>
  <c r="GQ30" i="4"/>
  <c r="IE76" i="4"/>
  <c r="BZ30" i="4"/>
  <c r="FX30" i="4"/>
  <c r="BG30" i="4"/>
  <c r="LE76" i="4"/>
  <c r="FX51" i="4"/>
  <c r="KO30" i="4"/>
  <c r="BG51" i="4"/>
  <c r="AV76" i="4"/>
  <c r="KO51" i="4"/>
  <c r="HP76" i="4"/>
  <c r="HA76" i="4"/>
  <c r="AN51" i="4"/>
  <c r="FE30" i="4"/>
  <c r="AN30" i="4"/>
  <c r="AG76" i="4"/>
  <c r="JV51" i="4"/>
  <c r="KP76" i="4"/>
  <c r="JV30" i="4"/>
  <c r="FE51" i="4"/>
  <c r="JC51" i="4"/>
  <c r="KA76" i="4"/>
  <c r="EL51" i="4"/>
  <c r="JC30" i="4"/>
  <c r="U30" i="4"/>
  <c r="GL76" i="4"/>
  <c r="U51" i="4"/>
  <c r="EL30" i="4"/>
  <c r="R76" i="4"/>
</calcChain>
</file>

<file path=xl/sharedStrings.xml><?xml version="1.0" encoding="utf-8"?>
<sst xmlns="http://schemas.openxmlformats.org/spreadsheetml/2006/main" count="281" uniqueCount="139">
  <si>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</si>
  <si>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</si>
  <si>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</si>
  <si>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</si>
  <si>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</si>
  <si>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</si>
  <si>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</si>
  <si>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</si>
  <si>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</si>
  <si>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</si>
  <si>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</si>
  <si>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</si>
  <si>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</si>
  <si>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</si>
  <si>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</si>
  <si>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</si>
  <si>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</si>
  <si>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</si>
  <si>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</si>
  <si>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</si>
  <si>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</si>
  <si>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</si>
  <si>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</si>
  <si>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</si>
  <si>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</si>
  <si>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</si>
  <si>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</si>
  <si>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</si>
  <si>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</si>
  <si>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</si>
  <si>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</si>
  <si>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</si>
  <si>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</si>
  <si>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</si>
  <si>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</si>
  <si>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</si>
  <si>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</si>
  <si>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</si>
  <si>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</si>
  <si>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</si>
  <si>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</si>
  <si>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</si>
  <si>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</si>
  <si>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</si>
  <si>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</si>
  <si>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</si>
  <si>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</si>
  <si>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</si>
  <si>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</si>
  <si>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</si>
  <si>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</si>
  <si>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</si>
  <si>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</si>
  <si>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</si>
  <si>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</si>
  <si>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</si>
  <si>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</si>
  <si>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</si>
  <si>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</si>
  <si>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</si>
  <si>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</si>
  <si>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</si>
  <si>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</si>
  <si>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</si>
  <si>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</si>
  <si>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</si>
  <si>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</si>
  <si>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</si>
  <si>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</si>
  <si>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</si>
  <si>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</si>
  <si>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</si>
  <si>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</si>
  <si>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</si>
  <si>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</si>
  <si>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</si>
  <si>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</si>
  <si>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</si>
  <si>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</si>
  <si>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</si>
  <si>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</si>
  <si>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</si>
  <si>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</si>
  <si>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</si>
  <si>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</si>
  <si>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</si>
  <si>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</si>
  <si>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</si>
  <si>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</si>
  <si>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</si>
  <si>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</si>
  <si>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</si>
  <si>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</si>
  <si>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</si>
  <si>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</si>
  <si>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</si>
  <si>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</si>
  <si>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</si>
  <si>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</si>
  <si>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</si>
  <si>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</si>
  <si>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</si>
  <si>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</si>
  <si>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</si>
  <si>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当該値(N-4)</t>
    <phoneticPr fontId="5"/>
  </si>
  <si>
    <t>当該値(N-2)</t>
    <phoneticPr fontId="5"/>
  </si>
  <si>
    <t>当該値(N-1)</t>
    <phoneticPr fontId="5"/>
  </si>
  <si>
    <t>当該値(N)</t>
    <phoneticPr fontId="5"/>
  </si>
  <si>
    <t>当該値(N-2)</t>
    <phoneticPr fontId="5"/>
  </si>
  <si>
    <t>当該値(N-4)</t>
    <phoneticPr fontId="5"/>
  </si>
  <si>
    <t>当該値(N-1)</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</si>
  <si>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</si>
  <si>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</si>
  <si>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</si>
  <si>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</si>
  <si>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</si>
  <si>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</si>
  <si>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</si>
  <si>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西の庄月極駐車場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</si>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</sst>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246.8</c:v>
                </c:pt>
                <c:pt idx="1">
                  <c:v>258.3</c:v>
                </c:pt>
                <c:pt idx="2">
                  <c:v>242.8</c:v>
                </c:pt>
                <c:pt idx="3">
                  <c:v>188.1</c:v>
                </c:pt>
                <c:pt idx="4">
                  <c:v>224</c:v>
                </c:pt>
              </c:numCache>
            </c:numRef>
          </c:val>
          <c:extLst xmlns:c16r2="http://schemas.microsoft.com/office/drawing/2015/06/chart">
            <c:ext xmlns:c16="http://schemas.microsoft.com/office/drawing/2014/chart" uri="{C3380CC4-5D6E-409C-BE32-E72D297353CC}">
              <c16:uniqueId val="{00000000-D219-49C1-8378-BE89B7104C4D}"/>
            </c:ext>
          </c:extLst>
        </c:ser>
        <c:dLbls>
          <c:showLegendKey val="0"/>
          <c:showVal val="0"/>
          <c:showCatName val="0"/>
          <c:showSerName val="0"/>
          <c:showPercent val="0"/>
          <c:showBubbleSize val="0"/>
        </c:dLbls>
        <c:gapWidth val="150"/>
        <c:axId val="344962560"/>
        <c:axId val="34504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D219-49C1-8378-BE89B7104C4D}"/>
            </c:ext>
          </c:extLst>
        </c:ser>
        <c:dLbls>
          <c:showLegendKey val="0"/>
          <c:showVal val="0"/>
          <c:showCatName val="0"/>
          <c:showSerName val="0"/>
          <c:showPercent val="0"/>
          <c:showBubbleSize val="0"/>
        </c:dLbls>
        <c:marker val="1"/>
        <c:smooth val="0"/>
        <c:axId val="344962560"/>
        <c:axId val="345044864"/>
      </c:lineChart>
      <c:catAx>
        <c:axId val="344962560"/>
        <c:scaling>
          <c:orientation val="minMax"/>
        </c:scaling>
        <c:delete val="1"/>
        <c:axPos val="b"/>
        <c:numFmt formatCode="General" sourceLinked="1"/>
        <c:majorTickMark val="none"/>
        <c:minorTickMark val="none"/>
        <c:tickLblPos val="none"/>
        <c:crossAx val="345044864"/>
        <c:crosses val="autoZero"/>
        <c:auto val="1"/>
        <c:lblAlgn val="ctr"/>
        <c:lblOffset val="100"/>
        <c:noMultiLvlLbl val="1"/>
      </c:catAx>
      <c:valAx>
        <c:axId val="34504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496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946-40D2-AF88-F9FC0B0653C8}"/>
            </c:ext>
          </c:extLst>
        </c:ser>
        <c:dLbls>
          <c:showLegendKey val="0"/>
          <c:showVal val="0"/>
          <c:showCatName val="0"/>
          <c:showSerName val="0"/>
          <c:showPercent val="0"/>
          <c:showBubbleSize val="0"/>
        </c:dLbls>
        <c:gapWidth val="150"/>
        <c:axId val="354633216"/>
        <c:axId val="354635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7946-40D2-AF88-F9FC0B0653C8}"/>
            </c:ext>
          </c:extLst>
        </c:ser>
        <c:dLbls>
          <c:showLegendKey val="0"/>
          <c:showVal val="0"/>
          <c:showCatName val="0"/>
          <c:showSerName val="0"/>
          <c:showPercent val="0"/>
          <c:showBubbleSize val="0"/>
        </c:dLbls>
        <c:marker val="1"/>
        <c:smooth val="0"/>
        <c:axId val="354633216"/>
        <c:axId val="354635136"/>
      </c:lineChart>
      <c:catAx>
        <c:axId val="354633216"/>
        <c:scaling>
          <c:orientation val="minMax"/>
        </c:scaling>
        <c:delete val="1"/>
        <c:axPos val="b"/>
        <c:numFmt formatCode="General" sourceLinked="1"/>
        <c:majorTickMark val="none"/>
        <c:minorTickMark val="none"/>
        <c:tickLblPos val="none"/>
        <c:crossAx val="354635136"/>
        <c:crosses val="autoZero"/>
        <c:auto val="1"/>
        <c:lblAlgn val="ctr"/>
        <c:lblOffset val="100"/>
        <c:noMultiLvlLbl val="1"/>
      </c:catAx>
      <c:valAx>
        <c:axId val="354635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633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992D-41BA-9DA5-43384A92616E}"/>
            </c:ext>
          </c:extLst>
        </c:ser>
        <c:dLbls>
          <c:showLegendKey val="0"/>
          <c:showVal val="0"/>
          <c:showCatName val="0"/>
          <c:showSerName val="0"/>
          <c:showPercent val="0"/>
          <c:showBubbleSize val="0"/>
        </c:dLbls>
        <c:gapWidth val="150"/>
        <c:axId val="354678656"/>
        <c:axId val="35468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992D-41BA-9DA5-43384A92616E}"/>
            </c:ext>
          </c:extLst>
        </c:ser>
        <c:dLbls>
          <c:showLegendKey val="0"/>
          <c:showVal val="0"/>
          <c:showCatName val="0"/>
          <c:showSerName val="0"/>
          <c:showPercent val="0"/>
          <c:showBubbleSize val="0"/>
        </c:dLbls>
        <c:marker val="1"/>
        <c:smooth val="0"/>
        <c:axId val="354678656"/>
        <c:axId val="354680192"/>
      </c:lineChart>
      <c:catAx>
        <c:axId val="354678656"/>
        <c:scaling>
          <c:orientation val="minMax"/>
        </c:scaling>
        <c:delete val="1"/>
        <c:axPos val="b"/>
        <c:numFmt formatCode="General" sourceLinked="1"/>
        <c:majorTickMark val="none"/>
        <c:minorTickMark val="none"/>
        <c:tickLblPos val="none"/>
        <c:crossAx val="354680192"/>
        <c:crosses val="autoZero"/>
        <c:auto val="1"/>
        <c:lblAlgn val="ctr"/>
        <c:lblOffset val="100"/>
        <c:noMultiLvlLbl val="1"/>
      </c:catAx>
      <c:valAx>
        <c:axId val="354680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678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187D-452F-B565-23B98EC0251F}"/>
            </c:ext>
          </c:extLst>
        </c:ser>
        <c:dLbls>
          <c:showLegendKey val="0"/>
          <c:showVal val="0"/>
          <c:showCatName val="0"/>
          <c:showSerName val="0"/>
          <c:showPercent val="0"/>
          <c:showBubbleSize val="0"/>
        </c:dLbls>
        <c:gapWidth val="150"/>
        <c:axId val="354382592"/>
        <c:axId val="354384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187D-452F-B565-23B98EC0251F}"/>
            </c:ext>
          </c:extLst>
        </c:ser>
        <c:dLbls>
          <c:showLegendKey val="0"/>
          <c:showVal val="0"/>
          <c:showCatName val="0"/>
          <c:showSerName val="0"/>
          <c:showPercent val="0"/>
          <c:showBubbleSize val="0"/>
        </c:dLbls>
        <c:marker val="1"/>
        <c:smooth val="0"/>
        <c:axId val="354382592"/>
        <c:axId val="354384512"/>
      </c:lineChart>
      <c:catAx>
        <c:axId val="354382592"/>
        <c:scaling>
          <c:orientation val="minMax"/>
        </c:scaling>
        <c:delete val="1"/>
        <c:axPos val="b"/>
        <c:numFmt formatCode="General" sourceLinked="1"/>
        <c:majorTickMark val="none"/>
        <c:minorTickMark val="none"/>
        <c:tickLblPos val="none"/>
        <c:crossAx val="354384512"/>
        <c:crosses val="autoZero"/>
        <c:auto val="1"/>
        <c:lblAlgn val="ctr"/>
        <c:lblOffset val="100"/>
        <c:noMultiLvlLbl val="1"/>
      </c:catAx>
      <c:valAx>
        <c:axId val="354384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382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1F6-4D0F-8444-1810777CC7F2}"/>
            </c:ext>
          </c:extLst>
        </c:ser>
        <c:dLbls>
          <c:showLegendKey val="0"/>
          <c:showVal val="0"/>
          <c:showCatName val="0"/>
          <c:showSerName val="0"/>
          <c:showPercent val="0"/>
          <c:showBubbleSize val="0"/>
        </c:dLbls>
        <c:gapWidth val="150"/>
        <c:axId val="354492800"/>
        <c:axId val="35449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F1F6-4D0F-8444-1810777CC7F2}"/>
            </c:ext>
          </c:extLst>
        </c:ser>
        <c:dLbls>
          <c:showLegendKey val="0"/>
          <c:showVal val="0"/>
          <c:showCatName val="0"/>
          <c:showSerName val="0"/>
          <c:showPercent val="0"/>
          <c:showBubbleSize val="0"/>
        </c:dLbls>
        <c:marker val="1"/>
        <c:smooth val="0"/>
        <c:axId val="354492800"/>
        <c:axId val="354494720"/>
      </c:lineChart>
      <c:catAx>
        <c:axId val="354492800"/>
        <c:scaling>
          <c:orientation val="minMax"/>
        </c:scaling>
        <c:delete val="1"/>
        <c:axPos val="b"/>
        <c:numFmt formatCode="General" sourceLinked="1"/>
        <c:majorTickMark val="none"/>
        <c:minorTickMark val="none"/>
        <c:tickLblPos val="none"/>
        <c:crossAx val="354494720"/>
        <c:crosses val="autoZero"/>
        <c:auto val="1"/>
        <c:lblAlgn val="ctr"/>
        <c:lblOffset val="100"/>
        <c:noMultiLvlLbl val="1"/>
      </c:catAx>
      <c:valAx>
        <c:axId val="354494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492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7F71-447D-9034-5DB40C6A9F86}"/>
            </c:ext>
          </c:extLst>
        </c:ser>
        <c:dLbls>
          <c:showLegendKey val="0"/>
          <c:showVal val="0"/>
          <c:showCatName val="0"/>
          <c:showSerName val="0"/>
          <c:showPercent val="0"/>
          <c:showBubbleSize val="0"/>
        </c:dLbls>
        <c:gapWidth val="150"/>
        <c:axId val="354533376"/>
        <c:axId val="3545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7F71-447D-9034-5DB40C6A9F86}"/>
            </c:ext>
          </c:extLst>
        </c:ser>
        <c:dLbls>
          <c:showLegendKey val="0"/>
          <c:showVal val="0"/>
          <c:showCatName val="0"/>
          <c:showSerName val="0"/>
          <c:showPercent val="0"/>
          <c:showBubbleSize val="0"/>
        </c:dLbls>
        <c:marker val="1"/>
        <c:smooth val="0"/>
        <c:axId val="354533376"/>
        <c:axId val="354535296"/>
      </c:lineChart>
      <c:catAx>
        <c:axId val="354533376"/>
        <c:scaling>
          <c:orientation val="minMax"/>
        </c:scaling>
        <c:delete val="1"/>
        <c:axPos val="b"/>
        <c:numFmt formatCode="General" sourceLinked="1"/>
        <c:majorTickMark val="none"/>
        <c:minorTickMark val="none"/>
        <c:tickLblPos val="none"/>
        <c:crossAx val="354535296"/>
        <c:crosses val="autoZero"/>
        <c:auto val="1"/>
        <c:lblAlgn val="ctr"/>
        <c:lblOffset val="100"/>
        <c:noMultiLvlLbl val="1"/>
      </c:catAx>
      <c:valAx>
        <c:axId val="354535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4533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3B0-4B74-93A2-637B0E37B254}"/>
            </c:ext>
          </c:extLst>
        </c:ser>
        <c:dLbls>
          <c:showLegendKey val="0"/>
          <c:showVal val="0"/>
          <c:showCatName val="0"/>
          <c:showSerName val="0"/>
          <c:showPercent val="0"/>
          <c:showBubbleSize val="0"/>
        </c:dLbls>
        <c:gapWidth val="150"/>
        <c:axId val="354581888"/>
        <c:axId val="354584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D3B0-4B74-93A2-637B0E37B254}"/>
            </c:ext>
          </c:extLst>
        </c:ser>
        <c:dLbls>
          <c:showLegendKey val="0"/>
          <c:showVal val="0"/>
          <c:showCatName val="0"/>
          <c:showSerName val="0"/>
          <c:showPercent val="0"/>
          <c:showBubbleSize val="0"/>
        </c:dLbls>
        <c:marker val="1"/>
        <c:smooth val="0"/>
        <c:axId val="354581888"/>
        <c:axId val="354584064"/>
      </c:lineChart>
      <c:catAx>
        <c:axId val="354581888"/>
        <c:scaling>
          <c:orientation val="minMax"/>
        </c:scaling>
        <c:delete val="1"/>
        <c:axPos val="b"/>
        <c:numFmt formatCode="General" sourceLinked="1"/>
        <c:majorTickMark val="none"/>
        <c:minorTickMark val="none"/>
        <c:tickLblPos val="none"/>
        <c:crossAx val="354584064"/>
        <c:crosses val="autoZero"/>
        <c:auto val="1"/>
        <c:lblAlgn val="ctr"/>
        <c:lblOffset val="100"/>
        <c:noMultiLvlLbl val="1"/>
      </c:catAx>
      <c:valAx>
        <c:axId val="354584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58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59.5</c:v>
                </c:pt>
                <c:pt idx="1">
                  <c:v>61.3</c:v>
                </c:pt>
                <c:pt idx="2">
                  <c:v>58.8</c:v>
                </c:pt>
                <c:pt idx="3">
                  <c:v>46.6</c:v>
                </c:pt>
                <c:pt idx="4">
                  <c:v>55.4</c:v>
                </c:pt>
              </c:numCache>
            </c:numRef>
          </c:val>
          <c:extLst xmlns:c16r2="http://schemas.microsoft.com/office/drawing/2015/06/chart">
            <c:ext xmlns:c16="http://schemas.microsoft.com/office/drawing/2014/chart" uri="{C3380CC4-5D6E-409C-BE32-E72D297353CC}">
              <c16:uniqueId val="{00000000-1EA5-4751-ABE0-2F706472CFA2}"/>
            </c:ext>
          </c:extLst>
        </c:ser>
        <c:dLbls>
          <c:showLegendKey val="0"/>
          <c:showVal val="0"/>
          <c:showCatName val="0"/>
          <c:showSerName val="0"/>
          <c:showPercent val="0"/>
          <c:showBubbleSize val="0"/>
        </c:dLbls>
        <c:gapWidth val="150"/>
        <c:axId val="354692096"/>
        <c:axId val="35469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1EA5-4751-ABE0-2F706472CFA2}"/>
            </c:ext>
          </c:extLst>
        </c:ser>
        <c:dLbls>
          <c:showLegendKey val="0"/>
          <c:showVal val="0"/>
          <c:showCatName val="0"/>
          <c:showSerName val="0"/>
          <c:showPercent val="0"/>
          <c:showBubbleSize val="0"/>
        </c:dLbls>
        <c:marker val="1"/>
        <c:smooth val="0"/>
        <c:axId val="354692096"/>
        <c:axId val="354698368"/>
      </c:lineChart>
      <c:catAx>
        <c:axId val="354692096"/>
        <c:scaling>
          <c:orientation val="minMax"/>
        </c:scaling>
        <c:delete val="1"/>
        <c:axPos val="b"/>
        <c:numFmt formatCode="General" sourceLinked="1"/>
        <c:majorTickMark val="none"/>
        <c:minorTickMark val="none"/>
        <c:tickLblPos val="none"/>
        <c:crossAx val="354698368"/>
        <c:crosses val="autoZero"/>
        <c:auto val="1"/>
        <c:lblAlgn val="ctr"/>
        <c:lblOffset val="100"/>
        <c:noMultiLvlLbl val="1"/>
      </c:catAx>
      <c:valAx>
        <c:axId val="354698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4692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1519</c:v>
                </c:pt>
                <c:pt idx="1">
                  <c:v>1605</c:v>
                </c:pt>
                <c:pt idx="2">
                  <c:v>1499</c:v>
                </c:pt>
                <c:pt idx="3">
                  <c:v>1192</c:v>
                </c:pt>
                <c:pt idx="4">
                  <c:v>1393</c:v>
                </c:pt>
              </c:numCache>
            </c:numRef>
          </c:val>
          <c:extLst xmlns:c16r2="http://schemas.microsoft.com/office/drawing/2015/06/chart">
            <c:ext xmlns:c16="http://schemas.microsoft.com/office/drawing/2014/chart" uri="{C3380CC4-5D6E-409C-BE32-E72D297353CC}">
              <c16:uniqueId val="{00000000-7583-4415-88EE-BB07EDB9098C}"/>
            </c:ext>
          </c:extLst>
        </c:ser>
        <c:dLbls>
          <c:showLegendKey val="0"/>
          <c:showVal val="0"/>
          <c:showCatName val="0"/>
          <c:showSerName val="0"/>
          <c:showPercent val="0"/>
          <c:showBubbleSize val="0"/>
        </c:dLbls>
        <c:gapWidth val="150"/>
        <c:axId val="354728576"/>
        <c:axId val="35473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7583-4415-88EE-BB07EDB9098C}"/>
            </c:ext>
          </c:extLst>
        </c:ser>
        <c:dLbls>
          <c:showLegendKey val="0"/>
          <c:showVal val="0"/>
          <c:showCatName val="0"/>
          <c:showSerName val="0"/>
          <c:showPercent val="0"/>
          <c:showBubbleSize val="0"/>
        </c:dLbls>
        <c:marker val="1"/>
        <c:smooth val="0"/>
        <c:axId val="354728576"/>
        <c:axId val="354738944"/>
      </c:lineChart>
      <c:catAx>
        <c:axId val="354728576"/>
        <c:scaling>
          <c:orientation val="minMax"/>
        </c:scaling>
        <c:delete val="1"/>
        <c:axPos val="b"/>
        <c:numFmt formatCode="General" sourceLinked="1"/>
        <c:majorTickMark val="none"/>
        <c:minorTickMark val="none"/>
        <c:tickLblPos val="none"/>
        <c:crossAx val="354738944"/>
        <c:crosses val="autoZero"/>
        <c:auto val="1"/>
        <c:lblAlgn val="ctr"/>
        <c:lblOffset val="100"/>
        <c:noMultiLvlLbl val="1"/>
      </c:catAx>
      <c:valAx>
        <c:axId val="3547389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472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西の庄月極駐車場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1208</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38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246.8</v>
      </c>
      <c r="V31" s="110"/>
      <c r="W31" s="110"/>
      <c r="X31" s="110"/>
      <c r="Y31" s="110"/>
      <c r="Z31" s="110"/>
      <c r="AA31" s="110"/>
      <c r="AB31" s="110"/>
      <c r="AC31" s="110"/>
      <c r="AD31" s="110"/>
      <c r="AE31" s="110"/>
      <c r="AF31" s="110"/>
      <c r="AG31" s="110"/>
      <c r="AH31" s="110"/>
      <c r="AI31" s="110"/>
      <c r="AJ31" s="110"/>
      <c r="AK31" s="110"/>
      <c r="AL31" s="110"/>
      <c r="AM31" s="110"/>
      <c r="AN31" s="110">
        <f>データ!Z7</f>
        <v>258.3</v>
      </c>
      <c r="AO31" s="110"/>
      <c r="AP31" s="110"/>
      <c r="AQ31" s="110"/>
      <c r="AR31" s="110"/>
      <c r="AS31" s="110"/>
      <c r="AT31" s="110"/>
      <c r="AU31" s="110"/>
      <c r="AV31" s="110"/>
      <c r="AW31" s="110"/>
      <c r="AX31" s="110"/>
      <c r="AY31" s="110"/>
      <c r="AZ31" s="110"/>
      <c r="BA31" s="110"/>
      <c r="BB31" s="110"/>
      <c r="BC31" s="110"/>
      <c r="BD31" s="110"/>
      <c r="BE31" s="110"/>
      <c r="BF31" s="110"/>
      <c r="BG31" s="110">
        <f>データ!AA7</f>
        <v>242.8</v>
      </c>
      <c r="BH31" s="110"/>
      <c r="BI31" s="110"/>
      <c r="BJ31" s="110"/>
      <c r="BK31" s="110"/>
      <c r="BL31" s="110"/>
      <c r="BM31" s="110"/>
      <c r="BN31" s="110"/>
      <c r="BO31" s="110"/>
      <c r="BP31" s="110"/>
      <c r="BQ31" s="110"/>
      <c r="BR31" s="110"/>
      <c r="BS31" s="110"/>
      <c r="BT31" s="110"/>
      <c r="BU31" s="110"/>
      <c r="BV31" s="110"/>
      <c r="BW31" s="110"/>
      <c r="BX31" s="110"/>
      <c r="BY31" s="110"/>
      <c r="BZ31" s="110">
        <f>データ!AB7</f>
        <v>188.1</v>
      </c>
      <c r="CA31" s="110"/>
      <c r="CB31" s="110"/>
      <c r="CC31" s="110"/>
      <c r="CD31" s="110"/>
      <c r="CE31" s="110"/>
      <c r="CF31" s="110"/>
      <c r="CG31" s="110"/>
      <c r="CH31" s="110"/>
      <c r="CI31" s="110"/>
      <c r="CJ31" s="110"/>
      <c r="CK31" s="110"/>
      <c r="CL31" s="110"/>
      <c r="CM31" s="110"/>
      <c r="CN31" s="110"/>
      <c r="CO31" s="110"/>
      <c r="CP31" s="110"/>
      <c r="CQ31" s="110"/>
      <c r="CR31" s="110"/>
      <c r="CS31" s="110">
        <f>データ!AC7</f>
        <v>224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137</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59.5</v>
      </c>
      <c r="EM52" s="110"/>
      <c r="EN52" s="110"/>
      <c r="EO52" s="110"/>
      <c r="EP52" s="110"/>
      <c r="EQ52" s="110"/>
      <c r="ER52" s="110"/>
      <c r="ES52" s="110"/>
      <c r="ET52" s="110"/>
      <c r="EU52" s="110"/>
      <c r="EV52" s="110"/>
      <c r="EW52" s="110"/>
      <c r="EX52" s="110"/>
      <c r="EY52" s="110"/>
      <c r="EZ52" s="110"/>
      <c r="FA52" s="110"/>
      <c r="FB52" s="110"/>
      <c r="FC52" s="110"/>
      <c r="FD52" s="110"/>
      <c r="FE52" s="110">
        <f>データ!BG7</f>
        <v>61.3</v>
      </c>
      <c r="FF52" s="110"/>
      <c r="FG52" s="110"/>
      <c r="FH52" s="110"/>
      <c r="FI52" s="110"/>
      <c r="FJ52" s="110"/>
      <c r="FK52" s="110"/>
      <c r="FL52" s="110"/>
      <c r="FM52" s="110"/>
      <c r="FN52" s="110"/>
      <c r="FO52" s="110"/>
      <c r="FP52" s="110"/>
      <c r="FQ52" s="110"/>
      <c r="FR52" s="110"/>
      <c r="FS52" s="110"/>
      <c r="FT52" s="110"/>
      <c r="FU52" s="110"/>
      <c r="FV52" s="110"/>
      <c r="FW52" s="110"/>
      <c r="FX52" s="110">
        <f>データ!BH7</f>
        <v>58.8</v>
      </c>
      <c r="FY52" s="110"/>
      <c r="FZ52" s="110"/>
      <c r="GA52" s="110"/>
      <c r="GB52" s="110"/>
      <c r="GC52" s="110"/>
      <c r="GD52" s="110"/>
      <c r="GE52" s="110"/>
      <c r="GF52" s="110"/>
      <c r="GG52" s="110"/>
      <c r="GH52" s="110"/>
      <c r="GI52" s="110"/>
      <c r="GJ52" s="110"/>
      <c r="GK52" s="110"/>
      <c r="GL52" s="110"/>
      <c r="GM52" s="110"/>
      <c r="GN52" s="110"/>
      <c r="GO52" s="110"/>
      <c r="GP52" s="110"/>
      <c r="GQ52" s="110">
        <f>データ!BI7</f>
        <v>46.6</v>
      </c>
      <c r="GR52" s="110"/>
      <c r="GS52" s="110"/>
      <c r="GT52" s="110"/>
      <c r="GU52" s="110"/>
      <c r="GV52" s="110"/>
      <c r="GW52" s="110"/>
      <c r="GX52" s="110"/>
      <c r="GY52" s="110"/>
      <c r="GZ52" s="110"/>
      <c r="HA52" s="110"/>
      <c r="HB52" s="110"/>
      <c r="HC52" s="110"/>
      <c r="HD52" s="110"/>
      <c r="HE52" s="110"/>
      <c r="HF52" s="110"/>
      <c r="HG52" s="110"/>
      <c r="HH52" s="110"/>
      <c r="HI52" s="110"/>
      <c r="HJ52" s="110">
        <f>データ!BJ7</f>
        <v>55.4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1519</v>
      </c>
      <c r="JD52" s="109"/>
      <c r="JE52" s="109"/>
      <c r="JF52" s="109"/>
      <c r="JG52" s="109"/>
      <c r="JH52" s="109"/>
      <c r="JI52" s="109"/>
      <c r="JJ52" s="109"/>
      <c r="JK52" s="109"/>
      <c r="JL52" s="109"/>
      <c r="JM52" s="109"/>
      <c r="JN52" s="109"/>
      <c r="JO52" s="109"/>
      <c r="JP52" s="109"/>
      <c r="JQ52" s="109"/>
      <c r="JR52" s="109"/>
      <c r="JS52" s="109"/>
      <c r="JT52" s="109"/>
      <c r="JU52" s="109"/>
      <c r="JV52" s="109">
        <f>データ!BR7</f>
        <v>1605</v>
      </c>
      <c r="JW52" s="109"/>
      <c r="JX52" s="109"/>
      <c r="JY52" s="109"/>
      <c r="JZ52" s="109"/>
      <c r="KA52" s="109"/>
      <c r="KB52" s="109"/>
      <c r="KC52" s="109"/>
      <c r="KD52" s="109"/>
      <c r="KE52" s="109"/>
      <c r="KF52" s="109"/>
      <c r="KG52" s="109"/>
      <c r="KH52" s="109"/>
      <c r="KI52" s="109"/>
      <c r="KJ52" s="109"/>
      <c r="KK52" s="109"/>
      <c r="KL52" s="109"/>
      <c r="KM52" s="109"/>
      <c r="KN52" s="109"/>
      <c r="KO52" s="109">
        <f>データ!BS7</f>
        <v>1499</v>
      </c>
      <c r="KP52" s="109"/>
      <c r="KQ52" s="109"/>
      <c r="KR52" s="109"/>
      <c r="KS52" s="109"/>
      <c r="KT52" s="109"/>
      <c r="KU52" s="109"/>
      <c r="KV52" s="109"/>
      <c r="KW52" s="109"/>
      <c r="KX52" s="109"/>
      <c r="KY52" s="109"/>
      <c r="KZ52" s="109"/>
      <c r="LA52" s="109"/>
      <c r="LB52" s="109"/>
      <c r="LC52" s="109"/>
      <c r="LD52" s="109"/>
      <c r="LE52" s="109"/>
      <c r="LF52" s="109"/>
      <c r="LG52" s="109"/>
      <c r="LH52" s="109">
        <f>データ!BT7</f>
        <v>1192</v>
      </c>
      <c r="LI52" s="109"/>
      <c r="LJ52" s="109"/>
      <c r="LK52" s="109"/>
      <c r="LL52" s="109"/>
      <c r="LM52" s="109"/>
      <c r="LN52" s="109"/>
      <c r="LO52" s="109"/>
      <c r="LP52" s="109"/>
      <c r="LQ52" s="109"/>
      <c r="LR52" s="109"/>
      <c r="LS52" s="109"/>
      <c r="LT52" s="109"/>
      <c r="LU52" s="109"/>
      <c r="LV52" s="109"/>
      <c r="LW52" s="109"/>
      <c r="LX52" s="109"/>
      <c r="LY52" s="109"/>
      <c r="LZ52" s="109"/>
      <c r="MA52" s="109">
        <f>データ!BU7</f>
        <v>1393</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91798</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C3IWPwbStpZ9jCQsc0+8Rqvn7UwoRkYu7qAotW0BgVcHt7f9mQWJ157TP23iKYW1jTaHI2VykIJILCLfSbAk4Q==" saltValue="aLWI8JiYPGlGBi1XKBSmV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104</v>
      </c>
      <c r="AV5" s="59" t="s">
        <v>90</v>
      </c>
      <c r="AW5" s="59" t="s">
        <v>105</v>
      </c>
      <c r="AX5" s="59" t="s">
        <v>106</v>
      </c>
      <c r="AY5" s="59" t="s">
        <v>107</v>
      </c>
      <c r="AZ5" s="59" t="s">
        <v>94</v>
      </c>
      <c r="BA5" s="59" t="s">
        <v>95</v>
      </c>
      <c r="BB5" s="59" t="s">
        <v>96</v>
      </c>
      <c r="BC5" s="59" t="s">
        <v>97</v>
      </c>
      <c r="BD5" s="59" t="s">
        <v>98</v>
      </c>
      <c r="BE5" s="59" t="s">
        <v>99</v>
      </c>
      <c r="BF5" s="59" t="s">
        <v>89</v>
      </c>
      <c r="BG5" s="59" t="s">
        <v>101</v>
      </c>
      <c r="BH5" s="59" t="s">
        <v>108</v>
      </c>
      <c r="BI5" s="59" t="s">
        <v>106</v>
      </c>
      <c r="BJ5" s="59" t="s">
        <v>93</v>
      </c>
      <c r="BK5" s="59" t="s">
        <v>94</v>
      </c>
      <c r="BL5" s="59" t="s">
        <v>95</v>
      </c>
      <c r="BM5" s="59" t="s">
        <v>96</v>
      </c>
      <c r="BN5" s="59" t="s">
        <v>97</v>
      </c>
      <c r="BO5" s="59" t="s">
        <v>98</v>
      </c>
      <c r="BP5" s="59" t="s">
        <v>99</v>
      </c>
      <c r="BQ5" s="59" t="s">
        <v>109</v>
      </c>
      <c r="BR5" s="59" t="s">
        <v>101</v>
      </c>
      <c r="BS5" s="59" t="s">
        <v>108</v>
      </c>
      <c r="BT5" s="59" t="s">
        <v>106</v>
      </c>
      <c r="BU5" s="59" t="s">
        <v>93</v>
      </c>
      <c r="BV5" s="59" t="s">
        <v>94</v>
      </c>
      <c r="BW5" s="59" t="s">
        <v>95</v>
      </c>
      <c r="BX5" s="59" t="s">
        <v>96</v>
      </c>
      <c r="BY5" s="59" t="s">
        <v>97</v>
      </c>
      <c r="BZ5" s="59" t="s">
        <v>98</v>
      </c>
      <c r="CA5" s="59" t="s">
        <v>99</v>
      </c>
      <c r="CB5" s="59" t="s">
        <v>109</v>
      </c>
      <c r="CC5" s="59" t="s">
        <v>101</v>
      </c>
      <c r="CD5" s="59" t="s">
        <v>108</v>
      </c>
      <c r="CE5" s="59" t="s">
        <v>110</v>
      </c>
      <c r="CF5" s="59" t="s">
        <v>93</v>
      </c>
      <c r="CG5" s="59" t="s">
        <v>94</v>
      </c>
      <c r="CH5" s="59" t="s">
        <v>95</v>
      </c>
      <c r="CI5" s="59" t="s">
        <v>96</v>
      </c>
      <c r="CJ5" s="59" t="s">
        <v>97</v>
      </c>
      <c r="CK5" s="59" t="s">
        <v>98</v>
      </c>
      <c r="CL5" s="59" t="s">
        <v>99</v>
      </c>
      <c r="CM5" s="142"/>
      <c r="CN5" s="142"/>
      <c r="CO5" s="59" t="s">
        <v>104</v>
      </c>
      <c r="CP5" s="59" t="s">
        <v>101</v>
      </c>
      <c r="CQ5" s="59" t="s">
        <v>91</v>
      </c>
      <c r="CR5" s="59" t="s">
        <v>106</v>
      </c>
      <c r="CS5" s="59" t="s">
        <v>107</v>
      </c>
      <c r="CT5" s="59" t="s">
        <v>94</v>
      </c>
      <c r="CU5" s="59" t="s">
        <v>95</v>
      </c>
      <c r="CV5" s="59" t="s">
        <v>96</v>
      </c>
      <c r="CW5" s="59" t="s">
        <v>97</v>
      </c>
      <c r="CX5" s="59" t="s">
        <v>98</v>
      </c>
      <c r="CY5" s="59" t="s">
        <v>99</v>
      </c>
      <c r="CZ5" s="59" t="s">
        <v>104</v>
      </c>
      <c r="DA5" s="59" t="s">
        <v>111</v>
      </c>
      <c r="DB5" s="59" t="s">
        <v>105</v>
      </c>
      <c r="DC5" s="59" t="s">
        <v>110</v>
      </c>
      <c r="DD5" s="59" t="s">
        <v>112</v>
      </c>
      <c r="DE5" s="59" t="s">
        <v>94</v>
      </c>
      <c r="DF5" s="59" t="s">
        <v>95</v>
      </c>
      <c r="DG5" s="59" t="s">
        <v>96</v>
      </c>
      <c r="DH5" s="59" t="s">
        <v>97</v>
      </c>
      <c r="DI5" s="59" t="s">
        <v>98</v>
      </c>
      <c r="DJ5" s="59" t="s">
        <v>35</v>
      </c>
      <c r="DK5" s="59" t="s">
        <v>104</v>
      </c>
      <c r="DL5" s="59" t="s">
        <v>101</v>
      </c>
      <c r="DM5" s="59" t="s">
        <v>102</v>
      </c>
      <c r="DN5" s="59" t="s">
        <v>103</v>
      </c>
      <c r="DO5" s="59" t="s">
        <v>93</v>
      </c>
      <c r="DP5" s="59" t="s">
        <v>94</v>
      </c>
      <c r="DQ5" s="59" t="s">
        <v>95</v>
      </c>
      <c r="DR5" s="59" t="s">
        <v>96</v>
      </c>
      <c r="DS5" s="59" t="s">
        <v>97</v>
      </c>
      <c r="DT5" s="59" t="s">
        <v>98</v>
      </c>
      <c r="DU5" s="59" t="s">
        <v>99</v>
      </c>
    </row>
    <row r="6" spans="1:125" s="66" customFormat="1" x14ac:dyDescent="0.15">
      <c r="A6" s="49" t="s">
        <v>113</v>
      </c>
      <c r="B6" s="60">
        <f>B8</f>
        <v>2019</v>
      </c>
      <c r="C6" s="60">
        <f t="shared" ref="C6:X6" si="1">C8</f>
        <v>252018</v>
      </c>
      <c r="D6" s="60">
        <f t="shared" si="1"/>
        <v>47</v>
      </c>
      <c r="E6" s="60">
        <f t="shared" si="1"/>
        <v>14</v>
      </c>
      <c r="F6" s="60">
        <f t="shared" si="1"/>
        <v>0</v>
      </c>
      <c r="G6" s="60">
        <f t="shared" si="1"/>
        <v>13</v>
      </c>
      <c r="H6" s="60" t="str">
        <f>SUBSTITUTE(H8,"　","")</f>
        <v>滋賀県大津市</v>
      </c>
      <c r="I6" s="60" t="str">
        <f t="shared" si="1"/>
        <v>西の庄月極駐車場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無</v>
      </c>
      <c r="U6" s="63">
        <f t="shared" si="1"/>
        <v>1208</v>
      </c>
      <c r="V6" s="63">
        <f t="shared" si="1"/>
        <v>38</v>
      </c>
      <c r="W6" s="63">
        <f t="shared" si="1"/>
        <v>0</v>
      </c>
      <c r="X6" s="62" t="str">
        <f t="shared" si="1"/>
        <v>導入なし</v>
      </c>
      <c r="Y6" s="64">
        <f>IF(Y8="-",NA(),Y8)</f>
        <v>246.8</v>
      </c>
      <c r="Z6" s="64">
        <f t="shared" ref="Z6:AH6" si="2">IF(Z8="-",NA(),Z8)</f>
        <v>258.3</v>
      </c>
      <c r="AA6" s="64">
        <f t="shared" si="2"/>
        <v>242.8</v>
      </c>
      <c r="AB6" s="64">
        <f t="shared" si="2"/>
        <v>188.1</v>
      </c>
      <c r="AC6" s="64">
        <f t="shared" si="2"/>
        <v>224</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t="e">
        <f>IF(AU8="-",NA(),AU8)</f>
        <v>#N/A</v>
      </c>
      <c r="AV6" s="65" t="e">
        <f t="shared" ref="AV6:BD6" si="4">IF(AV8="-",NA(),AV8)</f>
        <v>#N/A</v>
      </c>
      <c r="AW6" s="65" t="e">
        <f t="shared" si="4"/>
        <v>#N/A</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59.5</v>
      </c>
      <c r="BG6" s="64">
        <f t="shared" ref="BG6:BO6" si="5">IF(BG8="-",NA(),BG8)</f>
        <v>61.3</v>
      </c>
      <c r="BH6" s="64">
        <f t="shared" si="5"/>
        <v>58.8</v>
      </c>
      <c r="BI6" s="64">
        <f t="shared" si="5"/>
        <v>46.6</v>
      </c>
      <c r="BJ6" s="64">
        <f t="shared" si="5"/>
        <v>55.4</v>
      </c>
      <c r="BK6" s="64">
        <f t="shared" si="5"/>
        <v>38.200000000000003</v>
      </c>
      <c r="BL6" s="64">
        <f t="shared" si="5"/>
        <v>34.6</v>
      </c>
      <c r="BM6" s="64">
        <f t="shared" si="5"/>
        <v>37.6</v>
      </c>
      <c r="BN6" s="64">
        <f t="shared" si="5"/>
        <v>30.2</v>
      </c>
      <c r="BO6" s="64">
        <f t="shared" si="5"/>
        <v>33.9</v>
      </c>
      <c r="BP6" s="61" t="str">
        <f>IF(BP8="-","",IF(BP8="-","【-】","【"&amp;SUBSTITUTE(TEXT(BP8,"#,##0.0"),"-","△")&amp;"】"))</f>
        <v>【20.8】</v>
      </c>
      <c r="BQ6" s="65">
        <f>IF(BQ8="-",NA(),BQ8)</f>
        <v>1519</v>
      </c>
      <c r="BR6" s="65">
        <f t="shared" ref="BR6:BZ6" si="6">IF(BR8="-",NA(),BR8)</f>
        <v>1605</v>
      </c>
      <c r="BS6" s="65">
        <f t="shared" si="6"/>
        <v>1499</v>
      </c>
      <c r="BT6" s="65">
        <f t="shared" si="6"/>
        <v>1192</v>
      </c>
      <c r="BU6" s="65">
        <f t="shared" si="6"/>
        <v>1393</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114</v>
      </c>
      <c r="CM6" s="63">
        <f t="shared" ref="CM6:CN6" si="7">CM8</f>
        <v>91798</v>
      </c>
      <c r="CN6" s="63">
        <f t="shared" si="7"/>
        <v>0</v>
      </c>
      <c r="CO6" s="64"/>
      <c r="CP6" s="64"/>
      <c r="CQ6" s="64"/>
      <c r="CR6" s="64"/>
      <c r="CS6" s="64"/>
      <c r="CT6" s="64"/>
      <c r="CU6" s="64"/>
      <c r="CV6" s="64"/>
      <c r="CW6" s="64"/>
      <c r="CX6" s="64"/>
      <c r="CY6" s="61" t="s">
        <v>114</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0</v>
      </c>
      <c r="DL6" s="64">
        <f t="shared" ref="DL6:DT6" si="9">IF(DL8="-",NA(),DL8)</f>
        <v>0</v>
      </c>
      <c r="DM6" s="64">
        <f t="shared" si="9"/>
        <v>0</v>
      </c>
      <c r="DN6" s="64">
        <f t="shared" si="9"/>
        <v>0</v>
      </c>
      <c r="DO6" s="64">
        <f t="shared" si="9"/>
        <v>0</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115</v>
      </c>
      <c r="B7" s="60">
        <f t="shared" ref="B7:X7" si="10">B8</f>
        <v>2019</v>
      </c>
      <c r="C7" s="60">
        <f t="shared" si="10"/>
        <v>252018</v>
      </c>
      <c r="D7" s="60">
        <f t="shared" si="10"/>
        <v>47</v>
      </c>
      <c r="E7" s="60">
        <f t="shared" si="10"/>
        <v>14</v>
      </c>
      <c r="F7" s="60">
        <f t="shared" si="10"/>
        <v>0</v>
      </c>
      <c r="G7" s="60">
        <f t="shared" si="10"/>
        <v>13</v>
      </c>
      <c r="H7" s="60" t="str">
        <f t="shared" si="10"/>
        <v>滋賀県　大津市</v>
      </c>
      <c r="I7" s="60" t="str">
        <f t="shared" si="10"/>
        <v>西の庄月極駐車場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無</v>
      </c>
      <c r="U7" s="63">
        <f t="shared" si="10"/>
        <v>1208</v>
      </c>
      <c r="V7" s="63">
        <f t="shared" si="10"/>
        <v>38</v>
      </c>
      <c r="W7" s="63">
        <f t="shared" si="10"/>
        <v>0</v>
      </c>
      <c r="X7" s="62" t="str">
        <f t="shared" si="10"/>
        <v>導入なし</v>
      </c>
      <c r="Y7" s="64">
        <f>Y8</f>
        <v>246.8</v>
      </c>
      <c r="Z7" s="64">
        <f t="shared" ref="Z7:AH7" si="11">Z8</f>
        <v>258.3</v>
      </c>
      <c r="AA7" s="64">
        <f t="shared" si="11"/>
        <v>242.8</v>
      </c>
      <c r="AB7" s="64">
        <f t="shared" si="11"/>
        <v>188.1</v>
      </c>
      <c r="AC7" s="64">
        <f t="shared" si="11"/>
        <v>224</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t="str">
        <f>AU8</f>
        <v>-</v>
      </c>
      <c r="AV7" s="65" t="str">
        <f t="shared" ref="AV7:BD7" si="13">AV8</f>
        <v>-</v>
      </c>
      <c r="AW7" s="65" t="str">
        <f t="shared" si="13"/>
        <v>-</v>
      </c>
      <c r="AX7" s="65">
        <f t="shared" si="13"/>
        <v>0</v>
      </c>
      <c r="AY7" s="65">
        <f t="shared" si="13"/>
        <v>0</v>
      </c>
      <c r="AZ7" s="65">
        <f t="shared" si="13"/>
        <v>22</v>
      </c>
      <c r="BA7" s="65">
        <f t="shared" si="13"/>
        <v>16</v>
      </c>
      <c r="BB7" s="65">
        <f t="shared" si="13"/>
        <v>21</v>
      </c>
      <c r="BC7" s="65">
        <f t="shared" si="13"/>
        <v>17</v>
      </c>
      <c r="BD7" s="65">
        <f t="shared" si="13"/>
        <v>15</v>
      </c>
      <c r="BE7" s="63"/>
      <c r="BF7" s="64">
        <f>BF8</f>
        <v>59.5</v>
      </c>
      <c r="BG7" s="64">
        <f t="shared" ref="BG7:BO7" si="14">BG8</f>
        <v>61.3</v>
      </c>
      <c r="BH7" s="64">
        <f t="shared" si="14"/>
        <v>58.8</v>
      </c>
      <c r="BI7" s="64">
        <f t="shared" si="14"/>
        <v>46.6</v>
      </c>
      <c r="BJ7" s="64">
        <f t="shared" si="14"/>
        <v>55.4</v>
      </c>
      <c r="BK7" s="64">
        <f t="shared" si="14"/>
        <v>38.200000000000003</v>
      </c>
      <c r="BL7" s="64">
        <f t="shared" si="14"/>
        <v>34.6</v>
      </c>
      <c r="BM7" s="64">
        <f t="shared" si="14"/>
        <v>37.6</v>
      </c>
      <c r="BN7" s="64">
        <f t="shared" si="14"/>
        <v>30.2</v>
      </c>
      <c r="BO7" s="64">
        <f t="shared" si="14"/>
        <v>33.9</v>
      </c>
      <c r="BP7" s="61"/>
      <c r="BQ7" s="65">
        <f>BQ8</f>
        <v>1519</v>
      </c>
      <c r="BR7" s="65">
        <f t="shared" ref="BR7:BZ7" si="15">BR8</f>
        <v>1605</v>
      </c>
      <c r="BS7" s="65">
        <f t="shared" si="15"/>
        <v>1499</v>
      </c>
      <c r="BT7" s="65">
        <f t="shared" si="15"/>
        <v>1192</v>
      </c>
      <c r="BU7" s="65">
        <f t="shared" si="15"/>
        <v>1393</v>
      </c>
      <c r="BV7" s="65">
        <f t="shared" si="15"/>
        <v>6967</v>
      </c>
      <c r="BW7" s="65">
        <f t="shared" si="15"/>
        <v>7138</v>
      </c>
      <c r="BX7" s="65">
        <f t="shared" si="15"/>
        <v>8131</v>
      </c>
      <c r="BY7" s="65">
        <f t="shared" si="15"/>
        <v>8076</v>
      </c>
      <c r="BZ7" s="65">
        <f t="shared" si="15"/>
        <v>8265</v>
      </c>
      <c r="CA7" s="63"/>
      <c r="CB7" s="64" t="s">
        <v>116</v>
      </c>
      <c r="CC7" s="64" t="s">
        <v>116</v>
      </c>
      <c r="CD7" s="64" t="s">
        <v>116</v>
      </c>
      <c r="CE7" s="64" t="s">
        <v>116</v>
      </c>
      <c r="CF7" s="64" t="s">
        <v>116</v>
      </c>
      <c r="CG7" s="64" t="s">
        <v>116</v>
      </c>
      <c r="CH7" s="64" t="s">
        <v>116</v>
      </c>
      <c r="CI7" s="64" t="s">
        <v>116</v>
      </c>
      <c r="CJ7" s="64" t="s">
        <v>116</v>
      </c>
      <c r="CK7" s="64" t="s">
        <v>114</v>
      </c>
      <c r="CL7" s="61"/>
      <c r="CM7" s="63">
        <f>CM8</f>
        <v>91798</v>
      </c>
      <c r="CN7" s="63">
        <f>CN8</f>
        <v>0</v>
      </c>
      <c r="CO7" s="64" t="s">
        <v>116</v>
      </c>
      <c r="CP7" s="64" t="s">
        <v>116</v>
      </c>
      <c r="CQ7" s="64" t="s">
        <v>116</v>
      </c>
      <c r="CR7" s="64" t="s">
        <v>116</v>
      </c>
      <c r="CS7" s="64" t="s">
        <v>116</v>
      </c>
      <c r="CT7" s="64" t="s">
        <v>116</v>
      </c>
      <c r="CU7" s="64" t="s">
        <v>116</v>
      </c>
      <c r="CV7" s="64" t="s">
        <v>116</v>
      </c>
      <c r="CW7" s="64" t="s">
        <v>116</v>
      </c>
      <c r="CX7" s="64" t="s">
        <v>114</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0</v>
      </c>
      <c r="DL7" s="64">
        <f t="shared" ref="DL7:DT7" si="17">DL8</f>
        <v>0</v>
      </c>
      <c r="DM7" s="64">
        <f t="shared" si="17"/>
        <v>0</v>
      </c>
      <c r="DN7" s="64">
        <f t="shared" si="17"/>
        <v>0</v>
      </c>
      <c r="DO7" s="64">
        <f t="shared" si="17"/>
        <v>0</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13</v>
      </c>
      <c r="H8" s="67" t="s">
        <v>117</v>
      </c>
      <c r="I8" s="67" t="s">
        <v>118</v>
      </c>
      <c r="J8" s="67" t="s">
        <v>119</v>
      </c>
      <c r="K8" s="67" t="s">
        <v>120</v>
      </c>
      <c r="L8" s="67" t="s">
        <v>121</v>
      </c>
      <c r="M8" s="67" t="s">
        <v>122</v>
      </c>
      <c r="N8" s="67" t="s">
        <v>123</v>
      </c>
      <c r="O8" s="68" t="s">
        <v>124</v>
      </c>
      <c r="P8" s="69" t="s">
        <v>125</v>
      </c>
      <c r="Q8" s="69" t="s">
        <v>126</v>
      </c>
      <c r="R8" s="70">
        <v>16</v>
      </c>
      <c r="S8" s="69" t="s">
        <v>127</v>
      </c>
      <c r="T8" s="69" t="s">
        <v>128</v>
      </c>
      <c r="U8" s="70">
        <v>1208</v>
      </c>
      <c r="V8" s="70">
        <v>38</v>
      </c>
      <c r="W8" s="70">
        <v>0</v>
      </c>
      <c r="X8" s="69" t="s">
        <v>129</v>
      </c>
      <c r="Y8" s="71">
        <v>246.8</v>
      </c>
      <c r="Z8" s="71">
        <v>258.3</v>
      </c>
      <c r="AA8" s="71">
        <v>242.8</v>
      </c>
      <c r="AB8" s="71">
        <v>188.1</v>
      </c>
      <c r="AC8" s="71">
        <v>224</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t="s">
        <v>121</v>
      </c>
      <c r="AV8" s="72" t="s">
        <v>121</v>
      </c>
      <c r="AW8" s="72" t="s">
        <v>121</v>
      </c>
      <c r="AX8" s="72">
        <v>0</v>
      </c>
      <c r="AY8" s="72">
        <v>0</v>
      </c>
      <c r="AZ8" s="72">
        <v>22</v>
      </c>
      <c r="BA8" s="72">
        <v>16</v>
      </c>
      <c r="BB8" s="72">
        <v>21</v>
      </c>
      <c r="BC8" s="72">
        <v>17</v>
      </c>
      <c r="BD8" s="72">
        <v>15</v>
      </c>
      <c r="BE8" s="72">
        <v>17</v>
      </c>
      <c r="BF8" s="71">
        <v>59.5</v>
      </c>
      <c r="BG8" s="71">
        <v>61.3</v>
      </c>
      <c r="BH8" s="71">
        <v>58.8</v>
      </c>
      <c r="BI8" s="71">
        <v>46.6</v>
      </c>
      <c r="BJ8" s="71">
        <v>55.4</v>
      </c>
      <c r="BK8" s="71">
        <v>38.200000000000003</v>
      </c>
      <c r="BL8" s="71">
        <v>34.6</v>
      </c>
      <c r="BM8" s="71">
        <v>37.6</v>
      </c>
      <c r="BN8" s="71">
        <v>30.2</v>
      </c>
      <c r="BO8" s="71">
        <v>33.9</v>
      </c>
      <c r="BP8" s="68">
        <v>20.8</v>
      </c>
      <c r="BQ8" s="72">
        <v>1519</v>
      </c>
      <c r="BR8" s="72">
        <v>1605</v>
      </c>
      <c r="BS8" s="72">
        <v>1499</v>
      </c>
      <c r="BT8" s="73">
        <v>1192</v>
      </c>
      <c r="BU8" s="73">
        <v>1393</v>
      </c>
      <c r="BV8" s="72">
        <v>6967</v>
      </c>
      <c r="BW8" s="72">
        <v>7138</v>
      </c>
      <c r="BX8" s="72">
        <v>8131</v>
      </c>
      <c r="BY8" s="72">
        <v>8076</v>
      </c>
      <c r="BZ8" s="72">
        <v>8265</v>
      </c>
      <c r="CA8" s="70">
        <v>14290</v>
      </c>
      <c r="CB8" s="71" t="s">
        <v>121</v>
      </c>
      <c r="CC8" s="71" t="s">
        <v>121</v>
      </c>
      <c r="CD8" s="71" t="s">
        <v>121</v>
      </c>
      <c r="CE8" s="71" t="s">
        <v>121</v>
      </c>
      <c r="CF8" s="71" t="s">
        <v>121</v>
      </c>
      <c r="CG8" s="71" t="s">
        <v>121</v>
      </c>
      <c r="CH8" s="71" t="s">
        <v>121</v>
      </c>
      <c r="CI8" s="71" t="s">
        <v>121</v>
      </c>
      <c r="CJ8" s="71" t="s">
        <v>121</v>
      </c>
      <c r="CK8" s="71" t="s">
        <v>121</v>
      </c>
      <c r="CL8" s="68" t="s">
        <v>121</v>
      </c>
      <c r="CM8" s="70">
        <v>91798</v>
      </c>
      <c r="CN8" s="70">
        <v>0</v>
      </c>
      <c r="CO8" s="71" t="s">
        <v>121</v>
      </c>
      <c r="CP8" s="71" t="s">
        <v>121</v>
      </c>
      <c r="CQ8" s="71" t="s">
        <v>121</v>
      </c>
      <c r="CR8" s="71" t="s">
        <v>121</v>
      </c>
      <c r="CS8" s="71" t="s">
        <v>121</v>
      </c>
      <c r="CT8" s="71" t="s">
        <v>121</v>
      </c>
      <c r="CU8" s="71" t="s">
        <v>121</v>
      </c>
      <c r="CV8" s="71" t="s">
        <v>121</v>
      </c>
      <c r="CW8" s="71" t="s">
        <v>121</v>
      </c>
      <c r="CX8" s="71" t="s">
        <v>121</v>
      </c>
      <c r="CY8" s="68" t="s">
        <v>121</v>
      </c>
      <c r="CZ8" s="71">
        <v>0</v>
      </c>
      <c r="DA8" s="71">
        <v>0</v>
      </c>
      <c r="DB8" s="71">
        <v>0</v>
      </c>
      <c r="DC8" s="71">
        <v>0</v>
      </c>
      <c r="DD8" s="71">
        <v>0</v>
      </c>
      <c r="DE8" s="71">
        <v>70.5</v>
      </c>
      <c r="DF8" s="71">
        <v>59.2</v>
      </c>
      <c r="DG8" s="71">
        <v>62.4</v>
      </c>
      <c r="DH8" s="71">
        <v>83.1</v>
      </c>
      <c r="DI8" s="71">
        <v>54.7</v>
      </c>
      <c r="DJ8" s="68">
        <v>425.4</v>
      </c>
      <c r="DK8" s="71">
        <v>0</v>
      </c>
      <c r="DL8" s="71">
        <v>0</v>
      </c>
      <c r="DM8" s="71">
        <v>0</v>
      </c>
      <c r="DN8" s="71">
        <v>0</v>
      </c>
      <c r="DO8" s="71">
        <v>0</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2021-01-15T08:12:40Z</cp:lastPrinted>
  <dcterms:created xsi:type="dcterms:W3CDTF">2020-12-04T03:33:29Z</dcterms:created>
  <dcterms:modified xsi:type="dcterms:W3CDTF">2021-01-15T08:12:41Z</dcterms:modified>
  <cp:category/>
</cp:coreProperties>
</file>