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SuidoUser10\Desktop\"/>
    </mc:Choice>
  </mc:AlternateContent>
  <xr:revisionPtr revIDLastSave="0" documentId="13_ncr:1_{AA8D8569-EAF9-4F2F-824B-7AA31695A580}" xr6:coauthVersionLast="47" xr6:coauthVersionMax="47" xr10:uidLastSave="{00000000-0000-0000-0000-000000000000}"/>
  <workbookProtection workbookAlgorithmName="SHA-512" workbookHashValue="eFOZtB4h0fxn57sQ7KJnDRUxq8l6sXgLSH7POdpobZZVBRpUG4bFqc56Nvr9NXjf0CAwwwIqCFQud4Z1bqKR3g==" workbookSaltValue="Jwil35SKicWgnSwO/3jAi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<sst xmlns="http://schemas.openxmlformats.org/spreadsheetml/2006/main" count="231" uniqueCount="115">
  <si>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</si>
  <si>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</si>
  <si>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</si>
  <si>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</si>
  <si>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</si>
  <si>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</si>
  <si>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</si>
  <si>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</si>
  <si>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</si>
  <si>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</si>
  <si>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</si>
  <si>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</si>
  <si>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</si>
  <si>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</si>
  <si>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</si>
  <si>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</si>
  <si>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</si>
  <si>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</si>
  <si>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</si>
  <si>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</si>
  <si>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</si>
  <si>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</si>
  <si>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</si>
  <si>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</si>
  <si>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</si>
  <si>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</si>
  <si>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</si>
  <si>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</si>
  <si>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</si>
  <si>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</si>
  <si>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</si>
  <si>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</si>
  <si>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</si>
  <si>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</si>
  <si>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</si>
  <si>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</si>
  <si>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</si>
  <si>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</si>
  <si>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</si>
  <si>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</si>
  <si>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</si>
  <si>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</si>
  <si>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</si>
  <si>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</si>
  <si>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</si>
  <si>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</si>
  <si>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</si>
  <si>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</si>
  <si>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</si>
  <si>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</si>
  <si>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</si>
  <si>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</si>
  <si>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</si>
  <si>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</si>
  <si>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</si>
  <si>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</si>
  <si>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</si>
  <si>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</si>
  <si>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</si>
  <si>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</si>
  <si>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</si>
  <si>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</si>
  <si>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</si>
  <si>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</si>
  <si>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</si>
  <si>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</si>
  <si>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</si>
  <si>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</si>
  <si>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</si>
  <si>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</si>
  <si>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</si>
  <si>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</si>
  <si>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</si>
  <si>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</si>
  <si>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</si>
  <si>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</si>
  <si>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</si>
  <si>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</si>
  <si>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</si>
  <si>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</si>
  <si>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</si>
  <si>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</si>
  <si>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</si>
  <si>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</si>
  <si>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</si>
  <si>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</si>
  <si>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</si>
  <si>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</si>
  <si>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</si>
  <si>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</si>
  <si>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</si>
  <si>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</si>
  <si>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</si>
  <si>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愛知郡広域行政組合（事業会計分）</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</si>
  <si>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</si>
  <si>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</si>
  <si>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</si>
  <si>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</si>
  <si>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</si>
  <si>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</si>
  <si>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</si>
  <si>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</si>
  <si>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</si>
  <si>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</si>
  <si>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</si>
  <si>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</si>
  <si>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</si>
  <si>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</si>
  <si>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</si>
  <si>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</si>
  <si>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</si>
  <si>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</si>
  <si>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①の経常収支比率から黒字を維持しており、収益面では主な収益源である給水収益が家庭用の使用量増加に伴い前年度より増加となりました。
しかし、近年の経常収支比率は、ほぼ横ばい状態が続いているものの、年々人口が減少し続けていることから今後は使用量の低下による給水収益の減少、老朽化した施設及び管路の更新に伴う減価償却費の増加により経常収支比率は低下していくことが予測されます。
③の流動比率について前年度は、低区１号配水池更新工事に伴い類似団体平均値よりも高い水準となりましたが、低区１号配水池更新工事の完成に伴い、類似団体平均値よりも低い値となりました。
④の企業債残高対給水収益比率は、前年度と比較して若干減少しましたが、以前類似団体平均値よりも高い水準であることから将来世代に過度な負担を与えないよう企業債発行額の適正な管理と料金の適正化に取り組む必要があります。
⑤・⑥の料金回収率・給水原価については、給水収益が減少することにより供給単価が減少し施設の修繕等により給水原価が増加していくことが予測され料金回収率も低下していくことが予測されます。
⑦の施設利用率については給水人口が減少していくことが予測されることから施設の有効的な利用について検討する必要があります。
⑧の有収率について、前年度より若干上昇したものの類似団体平均値よりも低い水準であることから漏水調査による早期修繕と計画的な管路更新を行い有収率向上に取り組む必要があります。</t>
    <rPh sb="2" eb="4">
      <t>ケイジョウ</t>
    </rPh>
    <rPh sb="4" eb="6">
      <t>シュウシ</t>
    </rPh>
    <rPh sb="6" eb="8">
      <t>ヒリツ</t>
    </rPh>
    <rPh sb="10" eb="12">
      <t>クロジ</t>
    </rPh>
    <rPh sb="13" eb="15">
      <t>イジ</t>
    </rPh>
    <rPh sb="20" eb="23">
      <t>シュウエキメン</t>
    </rPh>
    <rPh sb="25" eb="26">
      <t>オモ</t>
    </rPh>
    <rPh sb="27" eb="30">
      <t>シュウエキゲン</t>
    </rPh>
    <rPh sb="33" eb="35">
      <t>キュウスイ</t>
    </rPh>
    <rPh sb="35" eb="37">
      <t>シュウエキ</t>
    </rPh>
    <rPh sb="38" eb="41">
      <t>カテイヨウ</t>
    </rPh>
    <rPh sb="42" eb="45">
      <t>シヨウリョウ</t>
    </rPh>
    <rPh sb="45" eb="47">
      <t>ゾウカ</t>
    </rPh>
    <rPh sb="48" eb="49">
      <t>トモナ</t>
    </rPh>
    <rPh sb="50" eb="53">
      <t>ゼンネンド</t>
    </rPh>
    <rPh sb="55" eb="57">
      <t>ゾウカ</t>
    </rPh>
    <rPh sb="69" eb="71">
      <t>キンネン</t>
    </rPh>
    <rPh sb="72" eb="74">
      <t>ケイジョウ</t>
    </rPh>
    <rPh sb="74" eb="76">
      <t>シュウシ</t>
    </rPh>
    <rPh sb="76" eb="78">
      <t>ヒリツ</t>
    </rPh>
    <rPh sb="82" eb="83">
      <t>ヨコ</t>
    </rPh>
    <rPh sb="85" eb="87">
      <t>ジョウタイ</t>
    </rPh>
    <rPh sb="88" eb="89">
      <t>ツヅ</t>
    </rPh>
    <rPh sb="97" eb="99">
      <t>ネンネン</t>
    </rPh>
    <rPh sb="99" eb="101">
      <t>ジンコウ</t>
    </rPh>
    <rPh sb="102" eb="104">
      <t>ゲンショウ</t>
    </rPh>
    <rPh sb="105" eb="106">
      <t>ツヅ</t>
    </rPh>
    <rPh sb="114" eb="116">
      <t>コンゴ</t>
    </rPh>
    <rPh sb="117" eb="120">
      <t>シヨウリョウ</t>
    </rPh>
    <rPh sb="121" eb="123">
      <t>テイカ</t>
    </rPh>
    <rPh sb="126" eb="128">
      <t>キュウスイ</t>
    </rPh>
    <rPh sb="128" eb="130">
      <t>シュウエキ</t>
    </rPh>
    <rPh sb="131" eb="133">
      <t>ゲンショウ</t>
    </rPh>
    <rPh sb="134" eb="137">
      <t>ロウキュウカ</t>
    </rPh>
    <rPh sb="139" eb="141">
      <t>シセツ</t>
    </rPh>
    <rPh sb="141" eb="142">
      <t>オヨ</t>
    </rPh>
    <rPh sb="143" eb="145">
      <t>カンロ</t>
    </rPh>
    <rPh sb="146" eb="148">
      <t>コウシン</t>
    </rPh>
    <rPh sb="149" eb="150">
      <t>トモナ</t>
    </rPh>
    <rPh sb="151" eb="153">
      <t>ゲンカ</t>
    </rPh>
    <rPh sb="153" eb="155">
      <t>ショウキャク</t>
    </rPh>
    <rPh sb="155" eb="156">
      <t>ヒ</t>
    </rPh>
    <rPh sb="157" eb="159">
      <t>ゾウカ</t>
    </rPh>
    <rPh sb="162" eb="164">
      <t>ケイジョウ</t>
    </rPh>
    <rPh sb="164" eb="166">
      <t>シュウシ</t>
    </rPh>
    <rPh sb="166" eb="168">
      <t>ヒリツ</t>
    </rPh>
    <rPh sb="169" eb="171">
      <t>テイカ</t>
    </rPh>
    <rPh sb="178" eb="180">
      <t>ヨソク</t>
    </rPh>
    <rPh sb="188" eb="190">
      <t>リュウドウ</t>
    </rPh>
    <rPh sb="190" eb="192">
      <t>ヒリツ</t>
    </rPh>
    <rPh sb="196" eb="199">
      <t>ゼンネンド</t>
    </rPh>
    <rPh sb="201" eb="203">
      <t>テイク</t>
    </rPh>
    <rPh sb="204" eb="205">
      <t>ゴウ</t>
    </rPh>
    <rPh sb="205" eb="207">
      <t>ハイスイ</t>
    </rPh>
    <rPh sb="207" eb="208">
      <t>イケ</t>
    </rPh>
    <rPh sb="208" eb="210">
      <t>コウシン</t>
    </rPh>
    <rPh sb="210" eb="212">
      <t>コウジ</t>
    </rPh>
    <rPh sb="213" eb="214">
      <t>トモナ</t>
    </rPh>
    <rPh sb="215" eb="217">
      <t>ルイジ</t>
    </rPh>
    <rPh sb="217" eb="219">
      <t>ダンタイ</t>
    </rPh>
    <rPh sb="219" eb="221">
      <t>ヘイキン</t>
    </rPh>
    <rPh sb="221" eb="222">
      <t>チ</t>
    </rPh>
    <rPh sb="225" eb="226">
      <t>タカ</t>
    </rPh>
    <rPh sb="227" eb="229">
      <t>スイジュン</t>
    </rPh>
    <rPh sb="237" eb="239">
      <t>テイク</t>
    </rPh>
    <rPh sb="240" eb="241">
      <t>ゴウ</t>
    </rPh>
    <rPh sb="241" eb="243">
      <t>ハイスイ</t>
    </rPh>
    <rPh sb="243" eb="244">
      <t>イケ</t>
    </rPh>
    <rPh sb="244" eb="246">
      <t>コウシン</t>
    </rPh>
    <rPh sb="246" eb="248">
      <t>コウジ</t>
    </rPh>
    <rPh sb="249" eb="251">
      <t>カンセイ</t>
    </rPh>
    <rPh sb="252" eb="253">
      <t>トモナ</t>
    </rPh>
    <rPh sb="255" eb="257">
      <t>ルイジ</t>
    </rPh>
    <rPh sb="257" eb="259">
      <t>ダンタイ</t>
    </rPh>
    <rPh sb="259" eb="262">
      <t>ヘイキンチ</t>
    </rPh>
    <rPh sb="265" eb="266">
      <t>ヒク</t>
    </rPh>
    <rPh sb="267" eb="268">
      <t>アタイ</t>
    </rPh>
    <rPh sb="278" eb="280">
      <t>キギョウ</t>
    </rPh>
    <rPh sb="280" eb="281">
      <t>サイ</t>
    </rPh>
    <rPh sb="281" eb="283">
      <t>ザンダカ</t>
    </rPh>
    <rPh sb="283" eb="284">
      <t>タイ</t>
    </rPh>
    <rPh sb="284" eb="286">
      <t>キュウスイ</t>
    </rPh>
    <rPh sb="286" eb="288">
      <t>シュウエキ</t>
    </rPh>
    <rPh sb="288" eb="290">
      <t>ヒリツ</t>
    </rPh>
    <rPh sb="292" eb="295">
      <t>ゼンネンド</t>
    </rPh>
    <rPh sb="296" eb="298">
      <t>ヒカク</t>
    </rPh>
    <rPh sb="300" eb="302">
      <t>ジャッカン</t>
    </rPh>
    <rPh sb="302" eb="304">
      <t>ゲンショウ</t>
    </rPh>
    <rPh sb="310" eb="312">
      <t>イゼン</t>
    </rPh>
    <rPh sb="312" eb="314">
      <t>ルイジ</t>
    </rPh>
    <rPh sb="314" eb="316">
      <t>ダンタイ</t>
    </rPh>
    <rPh sb="316" eb="319">
      <t>ヘイキンチ</t>
    </rPh>
    <rPh sb="322" eb="323">
      <t>タカ</t>
    </rPh>
    <rPh sb="324" eb="326">
      <t>スイジュン</t>
    </rPh>
    <rPh sb="333" eb="335">
      <t>ショウライ</t>
    </rPh>
    <rPh sb="335" eb="337">
      <t>セダイ</t>
    </rPh>
    <rPh sb="338" eb="340">
      <t>カド</t>
    </rPh>
    <rPh sb="341" eb="343">
      <t>フタン</t>
    </rPh>
    <rPh sb="344" eb="345">
      <t>アタ</t>
    </rPh>
    <rPh sb="350" eb="352">
      <t>キギョウ</t>
    </rPh>
    <rPh sb="352" eb="353">
      <t>サイ</t>
    </rPh>
    <rPh sb="353" eb="355">
      <t>ハッコウ</t>
    </rPh>
    <rPh sb="355" eb="356">
      <t>ガク</t>
    </rPh>
    <rPh sb="357" eb="359">
      <t>テキセイ</t>
    </rPh>
    <rPh sb="360" eb="362">
      <t>カンリ</t>
    </rPh>
    <rPh sb="363" eb="365">
      <t>リョウキン</t>
    </rPh>
    <rPh sb="366" eb="369">
      <t>テキセイカ</t>
    </rPh>
    <rPh sb="370" eb="371">
      <t>ト</t>
    </rPh>
    <rPh sb="372" eb="373">
      <t>ク</t>
    </rPh>
    <rPh sb="374" eb="376">
      <t>ヒツヨウ</t>
    </rPh>
    <rPh sb="387" eb="389">
      <t>リョウキン</t>
    </rPh>
    <rPh sb="389" eb="391">
      <t>カイシュウ</t>
    </rPh>
    <rPh sb="391" eb="392">
      <t>リツ</t>
    </rPh>
    <rPh sb="393" eb="395">
      <t>キュウスイ</t>
    </rPh>
    <rPh sb="395" eb="397">
      <t>ゲンカ</t>
    </rPh>
    <rPh sb="403" eb="405">
      <t>キュウスイ</t>
    </rPh>
    <rPh sb="405" eb="407">
      <t>シュウエキ</t>
    </rPh>
    <rPh sb="408" eb="410">
      <t>ゲンショウ</t>
    </rPh>
    <rPh sb="417" eb="419">
      <t>キョウキュウ</t>
    </rPh>
    <rPh sb="419" eb="421">
      <t>タンカ</t>
    </rPh>
    <rPh sb="422" eb="424">
      <t>ゲンショウ</t>
    </rPh>
    <rPh sb="425" eb="427">
      <t>シセツ</t>
    </rPh>
    <rPh sb="428" eb="430">
      <t>シュウゼン</t>
    </rPh>
    <rPh sb="430" eb="431">
      <t>トウ</t>
    </rPh>
    <rPh sb="434" eb="436">
      <t>キュウスイ</t>
    </rPh>
    <rPh sb="436" eb="438">
      <t>ゲンカ</t>
    </rPh>
    <rPh sb="439" eb="441">
      <t>ゾウカ</t>
    </rPh>
    <rPh sb="448" eb="450">
      <t>ヨソク</t>
    </rPh>
    <rPh sb="452" eb="454">
      <t>リョウキン</t>
    </rPh>
    <rPh sb="454" eb="456">
      <t>カイシュウ</t>
    </rPh>
    <rPh sb="456" eb="457">
      <t>リツ</t>
    </rPh>
    <rPh sb="458" eb="460">
      <t>テイカ</t>
    </rPh>
    <rPh sb="467" eb="469">
      <t>ヨソク</t>
    </rPh>
    <rPh sb="477" eb="479">
      <t>シセツ</t>
    </rPh>
    <rPh sb="479" eb="482">
      <t>リヨウリツ</t>
    </rPh>
    <rPh sb="487" eb="489">
      <t>キュウスイ</t>
    </rPh>
    <rPh sb="489" eb="491">
      <t>ジンコウ</t>
    </rPh>
    <rPh sb="492" eb="494">
      <t>ゲンショウ</t>
    </rPh>
    <rPh sb="501" eb="503">
      <t>ヨソク</t>
    </rPh>
    <rPh sb="510" eb="512">
      <t>シセツ</t>
    </rPh>
    <rPh sb="513" eb="516">
      <t>ユウコウテキ</t>
    </rPh>
    <rPh sb="517" eb="519">
      <t>リヨウ</t>
    </rPh>
    <rPh sb="523" eb="525">
      <t>ケントウ</t>
    </rPh>
    <rPh sb="527" eb="529">
      <t>ヒツヨウ</t>
    </rPh>
    <rPh sb="538" eb="541">
      <t>ユウシュウリツ</t>
    </rPh>
    <rPh sb="546" eb="549">
      <t>ゼンネンド</t>
    </rPh>
    <rPh sb="551" eb="553">
      <t>ジャッカン</t>
    </rPh>
    <rPh sb="553" eb="555">
      <t>ジョウショウ</t>
    </rPh>
    <rPh sb="560" eb="562">
      <t>ルイジ</t>
    </rPh>
    <rPh sb="562" eb="564">
      <t>ダンタイ</t>
    </rPh>
    <rPh sb="564" eb="567">
      <t>ヘイキンチ</t>
    </rPh>
    <rPh sb="570" eb="571">
      <t>ヒク</t>
    </rPh>
    <rPh sb="572" eb="574">
      <t>スイジュン</t>
    </rPh>
    <rPh sb="581" eb="583">
      <t>ロウスイ</t>
    </rPh>
    <rPh sb="583" eb="585">
      <t>チョウサ</t>
    </rPh>
    <rPh sb="588" eb="590">
      <t>ソウキ</t>
    </rPh>
    <rPh sb="590" eb="592">
      <t>シュウゼン</t>
    </rPh>
    <rPh sb="593" eb="596">
      <t>ケイカクテキ</t>
    </rPh>
    <rPh sb="597" eb="599">
      <t>カンロ</t>
    </rPh>
    <rPh sb="599" eb="601">
      <t>コウシン</t>
    </rPh>
    <rPh sb="602" eb="603">
      <t>オコナ</t>
    </rPh>
    <rPh sb="604" eb="607">
      <t>ユウシュウリツ</t>
    </rPh>
    <rPh sb="607" eb="609">
      <t>コウジョウ</t>
    </rPh>
    <rPh sb="610" eb="611">
      <t>ト</t>
    </rPh>
    <rPh sb="612" eb="613">
      <t>ク</t>
    </rPh>
    <rPh sb="614" eb="616">
      <t>ヒツヨウ</t>
    </rPh>
    <phoneticPr fontId="4"/>
  </si>
  <si>
    <t>①の有形固定資産減価償却率及び②の管路経年化率は類似団体と比較して低い水準であり、③の管路更新率は類似団体平均値よりも高い水準となっています。
しかし、②の管路経年化率が増加傾向であることから管路の老朽化に対して更新が追いつかない状態であると言えます。
管路の老朽化は漏水の原因となり有収率との関係性があるため、効率的な更新を行い管路更新率と有収率の上昇を目指します。</t>
    <rPh sb="2" eb="4">
      <t>ユウケイ</t>
    </rPh>
    <rPh sb="4" eb="6">
      <t>コテイ</t>
    </rPh>
    <rPh sb="6" eb="8">
      <t>シサン</t>
    </rPh>
    <rPh sb="8" eb="10">
      <t>ゲンカ</t>
    </rPh>
    <rPh sb="10" eb="12">
      <t>ショウキャク</t>
    </rPh>
    <rPh sb="12" eb="13">
      <t>リツ</t>
    </rPh>
    <rPh sb="13" eb="14">
      <t>オヨ</t>
    </rPh>
    <rPh sb="17" eb="19">
      <t>カンロ</t>
    </rPh>
    <rPh sb="19" eb="22">
      <t>ケイネンカ</t>
    </rPh>
    <rPh sb="22" eb="23">
      <t>リツ</t>
    </rPh>
    <rPh sb="24" eb="26">
      <t>ルイジ</t>
    </rPh>
    <rPh sb="26" eb="28">
      <t>ダンタイ</t>
    </rPh>
    <rPh sb="29" eb="31">
      <t>ヒカク</t>
    </rPh>
    <rPh sb="33" eb="34">
      <t>ヒク</t>
    </rPh>
    <rPh sb="35" eb="37">
      <t>スイジュン</t>
    </rPh>
    <rPh sb="43" eb="45">
      <t>カンロ</t>
    </rPh>
    <rPh sb="45" eb="47">
      <t>コウシン</t>
    </rPh>
    <rPh sb="47" eb="48">
      <t>リツ</t>
    </rPh>
    <rPh sb="49" eb="51">
      <t>ルイジ</t>
    </rPh>
    <rPh sb="51" eb="53">
      <t>ダンタイ</t>
    </rPh>
    <rPh sb="53" eb="56">
      <t>ヘイキンチ</t>
    </rPh>
    <rPh sb="59" eb="60">
      <t>タカ</t>
    </rPh>
    <rPh sb="61" eb="63">
      <t>スイジュン</t>
    </rPh>
    <rPh sb="78" eb="80">
      <t>カンロ</t>
    </rPh>
    <rPh sb="80" eb="83">
      <t>ケイネンカ</t>
    </rPh>
    <rPh sb="83" eb="84">
      <t>リツ</t>
    </rPh>
    <rPh sb="85" eb="87">
      <t>ゾウカ</t>
    </rPh>
    <rPh sb="87" eb="89">
      <t>ケイコウ</t>
    </rPh>
    <rPh sb="96" eb="98">
      <t>カンロ</t>
    </rPh>
    <rPh sb="99" eb="102">
      <t>ロウキュウカ</t>
    </rPh>
    <rPh sb="103" eb="104">
      <t>タイ</t>
    </rPh>
    <rPh sb="106" eb="108">
      <t>コウシン</t>
    </rPh>
    <rPh sb="109" eb="110">
      <t>オ</t>
    </rPh>
    <rPh sb="115" eb="117">
      <t>ジョウタイ</t>
    </rPh>
    <rPh sb="121" eb="122">
      <t>イ</t>
    </rPh>
    <rPh sb="127" eb="129">
      <t>カンロ</t>
    </rPh>
    <rPh sb="130" eb="133">
      <t>ロウキュウカ</t>
    </rPh>
    <rPh sb="134" eb="136">
      <t>ロウスイ</t>
    </rPh>
    <rPh sb="137" eb="139">
      <t>ゲンイン</t>
    </rPh>
    <rPh sb="142" eb="145">
      <t>ユウシュウリツ</t>
    </rPh>
    <rPh sb="147" eb="150">
      <t>カンケイセイ</t>
    </rPh>
    <rPh sb="156" eb="159">
      <t>コウリツテキ</t>
    </rPh>
    <rPh sb="160" eb="162">
      <t>コウシン</t>
    </rPh>
    <rPh sb="163" eb="164">
      <t>オコナ</t>
    </rPh>
    <rPh sb="165" eb="167">
      <t>カンロ</t>
    </rPh>
    <rPh sb="167" eb="169">
      <t>コウシン</t>
    </rPh>
    <rPh sb="169" eb="170">
      <t>リツ</t>
    </rPh>
    <rPh sb="171" eb="174">
      <t>ユウシュウリツ</t>
    </rPh>
    <rPh sb="175" eb="177">
      <t>ジョウショウ</t>
    </rPh>
    <rPh sb="178" eb="180">
      <t>メザ</t>
    </rPh>
    <phoneticPr fontId="4"/>
  </si>
  <si>
    <t>今後も安定的で健全な経営を行うため、水道ビジョン及び経営戦略で抽出した現状把握と今後の事業環境の変化に対応し、必要に応じて適時見直しを行いながら掲げた目標を達成していく必要があります。
今後の水需要の減少と更新需要の増加に対処していくため、施設の長寿命化及び管路更新時の管種選定やダウンサイジング等の検討を行いアセットマネジメントの精度の向上を図る必要があります。
また経営の合理化や効率化、工事費の削減に取り組む必要があります。</t>
    <rPh sb="0" eb="2">
      <t>コンゴ</t>
    </rPh>
    <rPh sb="3" eb="6">
      <t>アンテイテキ</t>
    </rPh>
    <rPh sb="7" eb="9">
      <t>ケンゼン</t>
    </rPh>
    <rPh sb="10" eb="12">
      <t>ケイエイ</t>
    </rPh>
    <rPh sb="13" eb="14">
      <t>オコナ</t>
    </rPh>
    <rPh sb="18" eb="20">
      <t>スイドウ</t>
    </rPh>
    <rPh sb="24" eb="25">
      <t>オヨ</t>
    </rPh>
    <rPh sb="26" eb="28">
      <t>ケイエイ</t>
    </rPh>
    <rPh sb="28" eb="30">
      <t>センリャク</t>
    </rPh>
    <rPh sb="31" eb="33">
      <t>チュウシュツ</t>
    </rPh>
    <rPh sb="35" eb="37">
      <t>ゲンジョウ</t>
    </rPh>
    <rPh sb="37" eb="39">
      <t>ハアク</t>
    </rPh>
    <rPh sb="40" eb="42">
      <t>コンゴ</t>
    </rPh>
    <rPh sb="43" eb="45">
      <t>ジギョウ</t>
    </rPh>
    <rPh sb="45" eb="47">
      <t>カンキョウ</t>
    </rPh>
    <rPh sb="48" eb="50">
      <t>ヘンカ</t>
    </rPh>
    <rPh sb="51" eb="53">
      <t>タイオウ</t>
    </rPh>
    <rPh sb="55" eb="57">
      <t>ヒツヨウ</t>
    </rPh>
    <rPh sb="58" eb="59">
      <t>オウ</t>
    </rPh>
    <rPh sb="61" eb="63">
      <t>テキジ</t>
    </rPh>
    <rPh sb="63" eb="65">
      <t>ミナオ</t>
    </rPh>
    <rPh sb="67" eb="68">
      <t>オコナ</t>
    </rPh>
    <rPh sb="72" eb="73">
      <t>カカ</t>
    </rPh>
    <rPh sb="75" eb="77">
      <t>モクヒョウ</t>
    </rPh>
    <rPh sb="78" eb="80">
      <t>タッセイ</t>
    </rPh>
    <rPh sb="84" eb="86">
      <t>ヒツヨウ</t>
    </rPh>
    <rPh sb="93" eb="95">
      <t>コンゴ</t>
    </rPh>
    <rPh sb="96" eb="97">
      <t>ミズ</t>
    </rPh>
    <rPh sb="97" eb="99">
      <t>ジュヨウ</t>
    </rPh>
    <rPh sb="100" eb="102">
      <t>ゲンショウ</t>
    </rPh>
    <rPh sb="103" eb="105">
      <t>コウシン</t>
    </rPh>
    <rPh sb="105" eb="107">
      <t>ジュヨウ</t>
    </rPh>
    <rPh sb="108" eb="110">
      <t>ゾウカ</t>
    </rPh>
    <rPh sb="111" eb="113">
      <t>タイショ</t>
    </rPh>
    <rPh sb="120" eb="122">
      <t>シセツ</t>
    </rPh>
    <rPh sb="123" eb="127">
      <t>チョウジュミョウカ</t>
    </rPh>
    <rPh sb="127" eb="128">
      <t>オヨ</t>
    </rPh>
    <rPh sb="129" eb="131">
      <t>カンロ</t>
    </rPh>
    <rPh sb="131" eb="133">
      <t>コウシン</t>
    </rPh>
    <rPh sb="133" eb="134">
      <t>ジ</t>
    </rPh>
    <rPh sb="135" eb="137">
      <t>カンシュ</t>
    </rPh>
    <rPh sb="137" eb="139">
      <t>センテイ</t>
    </rPh>
    <rPh sb="148" eb="149">
      <t>トウ</t>
    </rPh>
    <rPh sb="150" eb="152">
      <t>ケントウ</t>
    </rPh>
    <rPh sb="153" eb="154">
      <t>オコナ</t>
    </rPh>
    <rPh sb="166" eb="168">
      <t>セイド</t>
    </rPh>
    <rPh sb="169" eb="171">
      <t>コウジョウ</t>
    </rPh>
    <rPh sb="172" eb="173">
      <t>ハカ</t>
    </rPh>
    <rPh sb="174" eb="176">
      <t>ヒツヨウ</t>
    </rPh>
    <rPh sb="185" eb="187">
      <t>ケイエイ</t>
    </rPh>
    <rPh sb="188" eb="191">
      <t>ゴウリカ</t>
    </rPh>
    <rPh sb="192" eb="195">
      <t>コウリツカ</t>
    </rPh>
    <rPh sb="196" eb="198">
      <t>コウジ</t>
    </rPh>
    <rPh sb="198" eb="199">
      <t>ヒ</t>
    </rPh>
    <rPh sb="200" eb="202">
      <t>サクゲン</t>
    </rPh>
    <rPh sb="203" eb="204">
      <t>ト</t>
    </rPh>
    <rPh sb="205" eb="206">
      <t>ク</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</si>
</sst>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0.83</c:v>
                </c:pt>
                <c:pt idx="1">
                  <c:v>0.64</c:v>
                </c:pt>
                <c:pt idx="2">
                  <c:v>0.45</c:v>
                </c:pt>
                <c:pt idx="3">
                  <c:v>0.35</c:v>
                </c:pt>
                <c:pt idx="4">
                  <c:v>0.78</c:v>
                </c:pt>
              </c:numCache>
            </c:numRef>
          </c:val>
          <c:extLst>
            <c:ext xmlns:c16="http://schemas.microsoft.com/office/drawing/2014/chart" uri="{C3380CC4-5D6E-409C-BE32-E72D297353CC}">
              <c16:uniqueId val="{00000000-8190-4F70-95E2-D8620352F9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8190-4F70-95E2-D8620352F9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67.91</c:v>
                </c:pt>
                <c:pt idx="1">
                  <c:v>70.67</c:v>
                </c:pt>
                <c:pt idx="2">
                  <c:v>74.150000000000006</c:v>
                </c:pt>
                <c:pt idx="3">
                  <c:v>73.45</c:v>
                </c:pt>
                <c:pt idx="4">
                  <c:v>73.819999999999993</c:v>
                </c:pt>
              </c:numCache>
            </c:numRef>
          </c:val>
          <c:extLst>
            <c:ext xmlns:c16="http://schemas.microsoft.com/office/drawing/2014/chart" uri="{C3380CC4-5D6E-409C-BE32-E72D297353CC}">
              <c16:uniqueId val="{00000000-AC3E-4FB5-AD5D-91603EE99B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AC3E-4FB5-AD5D-91603EE99B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84.16</c:v>
                </c:pt>
                <c:pt idx="1">
                  <c:v>80.77</c:v>
                </c:pt>
                <c:pt idx="2">
                  <c:v>80.209999999999994</c:v>
                </c:pt>
                <c:pt idx="3">
                  <c:v>80.02</c:v>
                </c:pt>
                <c:pt idx="4">
                  <c:v>81</c:v>
                </c:pt>
              </c:numCache>
            </c:numRef>
          </c:val>
          <c:extLst>
            <c:ext xmlns:c16="http://schemas.microsoft.com/office/drawing/2014/chart" uri="{C3380CC4-5D6E-409C-BE32-E72D297353CC}">
              <c16:uniqueId val="{00000000-8513-43A7-BA74-4F171CF650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8513-43A7-BA74-4F171CF650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131.11000000000001</c:v>
                </c:pt>
                <c:pt idx="1">
                  <c:v>110.4</c:v>
                </c:pt>
                <c:pt idx="2">
                  <c:v>113.65</c:v>
                </c:pt>
                <c:pt idx="3">
                  <c:v>112.75</c:v>
                </c:pt>
                <c:pt idx="4">
                  <c:v>113.12</c:v>
                </c:pt>
              </c:numCache>
            </c:numRef>
          </c:val>
          <c:extLst>
            <c:ext xmlns:c16="http://schemas.microsoft.com/office/drawing/2014/chart" uri="{C3380CC4-5D6E-409C-BE32-E72D297353CC}">
              <c16:uniqueId val="{00000000-ECB9-4B70-83CD-02F4EA1711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ECB9-4B70-83CD-02F4EA1711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37.44</c:v>
                </c:pt>
                <c:pt idx="1">
                  <c:v>38.68</c:v>
                </c:pt>
                <c:pt idx="2">
                  <c:v>39.799999999999997</c:v>
                </c:pt>
                <c:pt idx="3">
                  <c:v>40.47</c:v>
                </c:pt>
                <c:pt idx="4">
                  <c:v>40.340000000000003</c:v>
                </c:pt>
              </c:numCache>
            </c:numRef>
          </c:val>
          <c:extLst>
            <c:ext xmlns:c16="http://schemas.microsoft.com/office/drawing/2014/chart" uri="{C3380CC4-5D6E-409C-BE32-E72D297353CC}">
              <c16:uniqueId val="{00000000-DC38-4663-834D-A41E8CC1AD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DC38-4663-834D-A41E8CC1AD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6.27</c:v>
                </c:pt>
                <c:pt idx="1">
                  <c:v>6.34</c:v>
                </c:pt>
                <c:pt idx="2">
                  <c:v>6.85</c:v>
                </c:pt>
                <c:pt idx="3">
                  <c:v>8.5</c:v>
                </c:pt>
                <c:pt idx="4">
                  <c:v>9.0500000000000007</c:v>
                </c:pt>
              </c:numCache>
            </c:numRef>
          </c:val>
          <c:extLst>
            <c:ext xmlns:c16="http://schemas.microsoft.com/office/drawing/2014/chart" uri="{C3380CC4-5D6E-409C-BE32-E72D297353CC}">
              <c16:uniqueId val="{00000000-B59E-4EE4-882F-CB3EC9B904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B59E-4EE4-882F-CB3EC9B904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6A-461D-8EFF-8A537D6080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26A-461D-8EFF-8A537D6080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295.42</c:v>
                </c:pt>
                <c:pt idx="1">
                  <c:v>220.38</c:v>
                </c:pt>
                <c:pt idx="2">
                  <c:v>229.93</c:v>
                </c:pt>
                <c:pt idx="3">
                  <c:v>382.18</c:v>
                </c:pt>
                <c:pt idx="4">
                  <c:v>296.23</c:v>
                </c:pt>
              </c:numCache>
            </c:numRef>
          </c:val>
          <c:extLst>
            <c:ext xmlns:c16="http://schemas.microsoft.com/office/drawing/2014/chart" uri="{C3380CC4-5D6E-409C-BE32-E72D297353CC}">
              <c16:uniqueId val="{00000000-90C3-45E7-A672-0134E72939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90C3-45E7-A672-0134E72939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448.63</c:v>
                </c:pt>
                <c:pt idx="1">
                  <c:v>452.85</c:v>
                </c:pt>
                <c:pt idx="2">
                  <c:v>476.35</c:v>
                </c:pt>
                <c:pt idx="3">
                  <c:v>481.3</c:v>
                </c:pt>
                <c:pt idx="4">
                  <c:v>475</c:v>
                </c:pt>
              </c:numCache>
            </c:numRef>
          </c:val>
          <c:extLst>
            <c:ext xmlns:c16="http://schemas.microsoft.com/office/drawing/2014/chart" uri="{C3380CC4-5D6E-409C-BE32-E72D297353CC}">
              <c16:uniqueId val="{00000000-FA94-40FC-803A-B325CF768A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FA94-40FC-803A-B325CF768A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126.58</c:v>
                </c:pt>
                <c:pt idx="1">
                  <c:v>104.3</c:v>
                </c:pt>
                <c:pt idx="2">
                  <c:v>106.55</c:v>
                </c:pt>
                <c:pt idx="3">
                  <c:v>105.89</c:v>
                </c:pt>
                <c:pt idx="4">
                  <c:v>104.77</c:v>
                </c:pt>
              </c:numCache>
            </c:numRef>
          </c:val>
          <c:extLst>
            <c:ext xmlns:c16="http://schemas.microsoft.com/office/drawing/2014/chart" uri="{C3380CC4-5D6E-409C-BE32-E72D297353CC}">
              <c16:uniqueId val="{00000000-67D0-4DAA-8F98-CEC34C07BA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67D0-4DAA-8F98-CEC34C07BA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93.7</c:v>
                </c:pt>
                <c:pt idx="1">
                  <c:v>113.56</c:v>
                </c:pt>
                <c:pt idx="2">
                  <c:v>112.15</c:v>
                </c:pt>
                <c:pt idx="3">
                  <c:v>112.69</c:v>
                </c:pt>
                <c:pt idx="4">
                  <c:v>114.18</c:v>
                </c:pt>
              </c:numCache>
            </c:numRef>
          </c:val>
          <c:extLst>
            <c:ext xmlns:c16="http://schemas.microsoft.com/office/drawing/2014/chart" uri="{C3380CC4-5D6E-409C-BE32-E72D297353CC}">
              <c16:uniqueId val="{00000000-1750-4E19-A4A4-EB1458E072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1750-4E19-A4A4-EB1458E072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愛知郡広域行政組合（事業会計分）</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60.75</v>
      </c>
      <c r="J10" s="68"/>
      <c r="K10" s="68"/>
      <c r="L10" s="68"/>
      <c r="M10" s="68"/>
      <c r="N10" s="68"/>
      <c r="O10" s="69"/>
      <c r="P10" s="70">
        <f>データ!$P$6</f>
        <v>97.19</v>
      </c>
      <c r="Q10" s="70"/>
      <c r="R10" s="70"/>
      <c r="S10" s="70"/>
      <c r="T10" s="70"/>
      <c r="U10" s="70"/>
      <c r="V10" s="70"/>
      <c r="W10" s="71">
        <f>データ!$Q$6</f>
        <v>2410</v>
      </c>
      <c r="X10" s="71"/>
      <c r="Y10" s="71"/>
      <c r="Z10" s="71"/>
      <c r="AA10" s="71"/>
      <c r="AB10" s="71"/>
      <c r="AC10" s="71"/>
      <c r="AD10" s="2"/>
      <c r="AE10" s="2"/>
      <c r="AF10" s="2"/>
      <c r="AG10" s="2"/>
      <c r="AH10" s="4"/>
      <c r="AI10" s="4"/>
      <c r="AJ10" s="4"/>
      <c r="AK10" s="4"/>
      <c r="AL10" s="71">
        <f>データ!$U$6</f>
        <v>33258</v>
      </c>
      <c r="AM10" s="71"/>
      <c r="AN10" s="71"/>
      <c r="AO10" s="71"/>
      <c r="AP10" s="71"/>
      <c r="AQ10" s="71"/>
      <c r="AR10" s="71"/>
      <c r="AS10" s="71"/>
      <c r="AT10" s="67">
        <f>データ!$V$6</f>
        <v>63</v>
      </c>
      <c r="AU10" s="68"/>
      <c r="AV10" s="68"/>
      <c r="AW10" s="68"/>
      <c r="AX10" s="68"/>
      <c r="AY10" s="68"/>
      <c r="AZ10" s="68"/>
      <c r="BA10" s="68"/>
      <c r="BB10" s="70">
        <f>データ!$W$6</f>
        <v>527.9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524qIoZN73gJqKjREDbAjqCPdgUMYhnORp7CmcUf6n2ihBJ9eF5FN1ag7IWT21sGr2tiVYwx3+AZwC2WDe0KA==" saltValue="BLRkySdjHXVl0IM63M+A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258601</v>
      </c>
      <c r="D6" s="34">
        <f t="shared" si="3"/>
        <v>46</v>
      </c>
      <c r="E6" s="34">
        <f t="shared" si="3"/>
        <v>1</v>
      </c>
      <c r="F6" s="34">
        <f t="shared" si="3"/>
        <v>0</v>
      </c>
      <c r="G6" s="34">
        <f t="shared" si="3"/>
        <v>1</v>
      </c>
      <c r="H6" s="34" t="str">
        <f t="shared" si="3"/>
        <v>滋賀県　愛知郡広域行政組合（事業会計分）</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60.75</v>
      </c>
      <c r="P6" s="35">
        <f t="shared" si="3"/>
        <v>97.19</v>
      </c>
      <c r="Q6" s="35">
        <f t="shared" si="3"/>
        <v>2410</v>
      </c>
      <c r="R6" s="35" t="str">
        <f t="shared" si="3"/>
        <v>-</v>
      </c>
      <c r="S6" s="35" t="str">
        <f t="shared" si="3"/>
        <v>-</v>
      </c>
      <c r="T6" s="35" t="str">
        <f t="shared" si="3"/>
        <v>-</v>
      </c>
      <c r="U6" s="35">
        <f t="shared" si="3"/>
        <v>33258</v>
      </c>
      <c r="V6" s="35">
        <f t="shared" si="3"/>
        <v>63</v>
      </c>
      <c r="W6" s="35">
        <f t="shared" si="3"/>
        <v>527.9</v>
      </c>
      <c r="X6" s="36">
        <f>IF(X7="",NA(),X7)</f>
        <v>131.11000000000001</v>
      </c>
      <c r="Y6" s="36">
        <f t="shared" ref="Y6:AG6" si="4">IF(Y7="",NA(),Y7)</f>
        <v>110.4</v>
      </c>
      <c r="Z6" s="36">
        <f t="shared" si="4"/>
        <v>113.65</v>
      </c>
      <c r="AA6" s="36">
        <f t="shared" si="4"/>
        <v>112.75</v>
      </c>
      <c r="AB6" s="36">
        <f t="shared" si="4"/>
        <v>113.12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295.42</v>
      </c>
      <c r="AU6" s="36">
        <f t="shared" ref="AU6:BC6" si="6">IF(AU7="",NA(),AU7)</f>
        <v>220.38</v>
      </c>
      <c r="AV6" s="36">
        <f t="shared" si="6"/>
        <v>229.93</v>
      </c>
      <c r="AW6" s="36">
        <f t="shared" si="6"/>
        <v>382.18</v>
      </c>
      <c r="AX6" s="36">
        <f t="shared" si="6"/>
        <v>296.23</v>
      </c>
      <c r="AY6" s="36">
        <f t="shared" si="6"/>
        <v>377.63</v>
      </c>
      <c r="AZ6" s="36">
        <f t="shared" si="6"/>
        <v>357.34</v>
      </c>
      <c r="BA6" s="36">
        <f t="shared" si="6"/>
        <v>366.03</v>
      </c>
      <c r="BB6" s="36">
        <f t="shared" si="6"/>
        <v>365.18</v>
      </c>
      <c r="BC6" s="36">
        <f t="shared" si="6"/>
        <v>327.77</v>
      </c>
      <c r="BD6" s="35" t="str">
        <f>IF(BD7="","",IF(BD7="-","【-】","【"&amp;SUBSTITUTE(TEXT(BD7,"#,##0.00"),"-","△")&amp;"】"))</f>
        <v>【260.31】</v>
      </c>
      <c r="BE6" s="36">
        <f>IF(BE7="",NA(),BE7)</f>
        <v>448.63</v>
      </c>
      <c r="BF6" s="36">
        <f t="shared" ref="BF6:BN6" si="7">IF(BF7="",NA(),BF7)</f>
        <v>452.85</v>
      </c>
      <c r="BG6" s="36">
        <f t="shared" si="7"/>
        <v>476.35</v>
      </c>
      <c r="BH6" s="36">
        <f t="shared" si="7"/>
        <v>481.3</v>
      </c>
      <c r="BI6" s="36">
        <f t="shared" si="7"/>
        <v>475</v>
      </c>
      <c r="BJ6" s="36">
        <f t="shared" si="7"/>
        <v>364.71</v>
      </c>
      <c r="BK6" s="36">
        <f t="shared" si="7"/>
        <v>373.69</v>
      </c>
      <c r="BL6" s="36">
        <f t="shared" si="7"/>
        <v>370.12</v>
      </c>
      <c r="BM6" s="36">
        <f t="shared" si="7"/>
        <v>371.65</v>
      </c>
      <c r="BN6" s="36">
        <f t="shared" si="7"/>
        <v>397.1</v>
      </c>
      <c r="BO6" s="35" t="str">
        <f>IF(BO7="","",IF(BO7="-","【-】","【"&amp;SUBSTITUTE(TEXT(BO7,"#,##0.00"),"-","△")&amp;"】"))</f>
        <v>【275.67】</v>
      </c>
      <c r="BP6" s="36">
        <f>IF(BP7="",NA(),BP7)</f>
        <v>126.58</v>
      </c>
      <c r="BQ6" s="36">
        <f t="shared" ref="BQ6:BY6" si="8">IF(BQ7="",NA(),BQ7)</f>
        <v>104.3</v>
      </c>
      <c r="BR6" s="36">
        <f t="shared" si="8"/>
        <v>106.55</v>
      </c>
      <c r="BS6" s="36">
        <f t="shared" si="8"/>
        <v>105.89</v>
      </c>
      <c r="BT6" s="36">
        <f t="shared" si="8"/>
        <v>104.77</v>
      </c>
      <c r="BU6" s="36">
        <f t="shared" si="8"/>
        <v>100.65</v>
      </c>
      <c r="BV6" s="36">
        <f t="shared" si="8"/>
        <v>99.87</v>
      </c>
      <c r="BW6" s="36">
        <f t="shared" si="8"/>
        <v>100.42</v>
      </c>
      <c r="BX6" s="36">
        <f t="shared" si="8"/>
        <v>98.77</v>
      </c>
      <c r="BY6" s="36">
        <f t="shared" si="8"/>
        <v>95.79</v>
      </c>
      <c r="BZ6" s="35" t="str">
        <f>IF(BZ7="","",IF(BZ7="-","【-】","【"&amp;SUBSTITUTE(TEXT(BZ7,"#,##0.00"),"-","△")&amp;"】"))</f>
        <v>【100.05】</v>
      </c>
      <c r="CA6" s="36">
        <f>IF(CA7="",NA(),CA7)</f>
        <v>93.7</v>
      </c>
      <c r="CB6" s="36">
        <f t="shared" ref="CB6:CJ6" si="9">IF(CB7="",NA(),CB7)</f>
        <v>113.56</v>
      </c>
      <c r="CC6" s="36">
        <f t="shared" si="9"/>
        <v>112.15</v>
      </c>
      <c r="CD6" s="36">
        <f t="shared" si="9"/>
        <v>112.69</v>
      </c>
      <c r="CE6" s="36">
        <f t="shared" si="9"/>
        <v>114.18</v>
      </c>
      <c r="CF6" s="36">
        <f t="shared" si="9"/>
        <v>170.19</v>
      </c>
      <c r="CG6" s="36">
        <f t="shared" si="9"/>
        <v>171.81</v>
      </c>
      <c r="CH6" s="36">
        <f t="shared" si="9"/>
        <v>171.67</v>
      </c>
      <c r="CI6" s="36">
        <f t="shared" si="9"/>
        <v>173.67</v>
      </c>
      <c r="CJ6" s="36">
        <f t="shared" si="9"/>
        <v>171.13</v>
      </c>
      <c r="CK6" s="35" t="str">
        <f>IF(CK7="","",IF(CK7="-","【-】","【"&amp;SUBSTITUTE(TEXT(CK7,"#,##0.00"),"-","△")&amp;"】"))</f>
        <v>【166.40】</v>
      </c>
      <c r="CL6" s="36">
        <f>IF(CL7="",NA(),CL7)</f>
        <v>67.91</v>
      </c>
      <c r="CM6" s="36">
        <f t="shared" ref="CM6:CU6" si="10">IF(CM7="",NA(),CM7)</f>
        <v>70.67</v>
      </c>
      <c r="CN6" s="36">
        <f t="shared" si="10"/>
        <v>74.150000000000006</v>
      </c>
      <c r="CO6" s="36">
        <f t="shared" si="10"/>
        <v>73.45</v>
      </c>
      <c r="CP6" s="36">
        <f t="shared" si="10"/>
        <v>73.819999999999993</v>
      </c>
      <c r="CQ6" s="36">
        <f t="shared" si="10"/>
        <v>59.01</v>
      </c>
      <c r="CR6" s="36">
        <f t="shared" si="10"/>
        <v>60.03</v>
      </c>
      <c r="CS6" s="36">
        <f t="shared" si="10"/>
        <v>59.74</v>
      </c>
      <c r="CT6" s="36">
        <f t="shared" si="10"/>
        <v>59.67</v>
      </c>
      <c r="CU6" s="36">
        <f t="shared" si="10"/>
        <v>60.12</v>
      </c>
      <c r="CV6" s="35" t="str">
        <f>IF(CV7="","",IF(CV7="-","【-】","【"&amp;SUBSTITUTE(TEXT(CV7,"#,##0.00"),"-","△")&amp;"】"))</f>
        <v>【60.69】</v>
      </c>
      <c r="CW6" s="36">
        <f>IF(CW7="",NA(),CW7)</f>
        <v>84.16</v>
      </c>
      <c r="CX6" s="36">
        <f t="shared" ref="CX6:DF6" si="11">IF(CX7="",NA(),CX7)</f>
        <v>80.77</v>
      </c>
      <c r="CY6" s="36">
        <f t="shared" si="11"/>
        <v>80.209999999999994</v>
      </c>
      <c r="CZ6" s="36">
        <f t="shared" si="11"/>
        <v>80.02</v>
      </c>
      <c r="DA6" s="36">
        <f t="shared" si="11"/>
        <v>81</v>
      </c>
      <c r="DB6" s="36">
        <f t="shared" si="11"/>
        <v>85.37</v>
      </c>
      <c r="DC6" s="36">
        <f t="shared" si="11"/>
        <v>84.81</v>
      </c>
      <c r="DD6" s="36">
        <f t="shared" si="11"/>
        <v>84.8</v>
      </c>
      <c r="DE6" s="36">
        <f t="shared" si="11"/>
        <v>84.6</v>
      </c>
      <c r="DF6" s="36">
        <f t="shared" si="11"/>
        <v>84.24</v>
      </c>
      <c r="DG6" s="35" t="str">
        <f>IF(DG7="","",IF(DG7="-","【-】","【"&amp;SUBSTITUTE(TEXT(DG7,"#,##0.00"),"-","△")&amp;"】"))</f>
        <v>【89.82】</v>
      </c>
      <c r="DH6" s="36">
        <f>IF(DH7="",NA(),DH7)</f>
        <v>37.44</v>
      </c>
      <c r="DI6" s="36">
        <f t="shared" ref="DI6:DQ6" si="12">IF(DI7="",NA(),DI7)</f>
        <v>38.68</v>
      </c>
      <c r="DJ6" s="36">
        <f t="shared" si="12"/>
        <v>39.799999999999997</v>
      </c>
      <c r="DK6" s="36">
        <f t="shared" si="12"/>
        <v>40.47</v>
      </c>
      <c r="DL6" s="36">
        <f t="shared" si="12"/>
        <v>40.340000000000003</v>
      </c>
      <c r="DM6" s="36">
        <f t="shared" si="12"/>
        <v>46.9</v>
      </c>
      <c r="DN6" s="36">
        <f t="shared" si="12"/>
        <v>47.28</v>
      </c>
      <c r="DO6" s="36">
        <f t="shared" si="12"/>
        <v>47.66</v>
      </c>
      <c r="DP6" s="36">
        <f t="shared" si="12"/>
        <v>48.17</v>
      </c>
      <c r="DQ6" s="36">
        <f t="shared" si="12"/>
        <v>48.83</v>
      </c>
      <c r="DR6" s="35" t="str">
        <f>IF(DR7="","",IF(DR7="-","【-】","【"&amp;SUBSTITUTE(TEXT(DR7,"#,##0.00"),"-","△")&amp;"】"))</f>
        <v>【50.19】</v>
      </c>
      <c r="DS6" s="36">
        <f>IF(DS7="",NA(),DS7)</f>
        <v>6.27</v>
      </c>
      <c r="DT6" s="36">
        <f t="shared" ref="DT6:EB6" si="13">IF(DT7="",NA(),DT7)</f>
        <v>6.34</v>
      </c>
      <c r="DU6" s="36">
        <f t="shared" si="13"/>
        <v>6.85</v>
      </c>
      <c r="DV6" s="36">
        <f t="shared" si="13"/>
        <v>8.5</v>
      </c>
      <c r="DW6" s="36">
        <f t="shared" si="13"/>
        <v>9.0500000000000007</v>
      </c>
      <c r="DX6" s="36">
        <f t="shared" si="13"/>
        <v>12.03</v>
      </c>
      <c r="DY6" s="36">
        <f t="shared" si="13"/>
        <v>12.19</v>
      </c>
      <c r="DZ6" s="36">
        <f t="shared" si="13"/>
        <v>15.1</v>
      </c>
      <c r="EA6" s="36">
        <f t="shared" si="13"/>
        <v>17.12</v>
      </c>
      <c r="EB6" s="36">
        <f t="shared" si="13"/>
        <v>18.18</v>
      </c>
      <c r="EC6" s="35" t="str">
        <f>IF(EC7="","",IF(EC7="-","【-】","【"&amp;SUBSTITUTE(TEXT(EC7,"#,##0.00"),"-","△")&amp;"】"))</f>
        <v>【20.63】</v>
      </c>
      <c r="ED6" s="36">
        <f>IF(ED7="",NA(),ED7)</f>
        <v>0.83</v>
      </c>
      <c r="EE6" s="36">
        <f t="shared" ref="EE6:EM6" si="14">IF(EE7="",NA(),EE7)</f>
        <v>0.64</v>
      </c>
      <c r="EF6" s="36">
        <f t="shared" si="14"/>
        <v>0.45</v>
      </c>
      <c r="EG6" s="36">
        <f t="shared" si="14"/>
        <v>0.35</v>
      </c>
      <c r="EH6" s="36">
        <f t="shared" si="14"/>
        <v>0.78</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258601</v>
      </c>
      <c r="D7" s="38">
        <v>46</v>
      </c>
      <c r="E7" s="38">
        <v>1</v>
      </c>
      <c r="F7" s="38">
        <v>0</v>
      </c>
      <c r="G7" s="38">
        <v>1</v>
      </c>
      <c r="H7" s="38" t="s">
        <v>93</v>
      </c>
      <c r="I7" s="38" t="s">
        <v>94</v>
      </c>
      <c r="J7" s="38" t="s">
        <v>95</v>
      </c>
      <c r="K7" s="38" t="s">
        <v>96</v>
      </c>
      <c r="L7" s="38" t="s">
        <v>97</v>
      </c>
      <c r="M7" s="38" t="s">
        <v>98</v>
      </c>
      <c r="N7" s="39" t="s">
        <v>99</v>
      </c>
      <c r="O7" s="39">
        <v>60.75</v>
      </c>
      <c r="P7" s="39">
        <v>97.19</v>
      </c>
      <c r="Q7" s="39">
        <v>2410</v>
      </c>
      <c r="R7" s="39" t="s">
        <v>99</v>
      </c>
      <c r="S7" s="39" t="s">
        <v>99</v>
      </c>
      <c r="T7" s="39" t="s">
        <v>99</v>
      </c>
      <c r="U7" s="39">
        <v>33258</v>
      </c>
      <c r="V7" s="39">
        <v>63</v>
      </c>
      <c r="W7" s="39">
        <v>527.9</v>
      </c>
      <c r="X7" s="39">
        <v>131.11000000000001</v>
      </c>
      <c r="Y7" s="39">
        <v>110.4</v>
      </c>
      <c r="Z7" s="39">
        <v>113.65</v>
      </c>
      <c r="AA7" s="39">
        <v>112.75</v>
      </c>
      <c r="AB7" s="39">
        <v>113.12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295.42</v>
      </c>
      <c r="AU7" s="39">
        <v>220.38</v>
      </c>
      <c r="AV7" s="39">
        <v>229.93</v>
      </c>
      <c r="AW7" s="39">
        <v>382.18</v>
      </c>
      <c r="AX7" s="39">
        <v>296.23</v>
      </c>
      <c r="AY7" s="39">
        <v>377.63</v>
      </c>
      <c r="AZ7" s="39">
        <v>357.34</v>
      </c>
      <c r="BA7" s="39">
        <v>366.03</v>
      </c>
      <c r="BB7" s="39">
        <v>365.18</v>
      </c>
      <c r="BC7" s="39">
        <v>327.77</v>
      </c>
      <c r="BD7" s="39">
        <v>260.31</v>
      </c>
      <c r="BE7" s="39">
        <v>448.63</v>
      </c>
      <c r="BF7" s="39">
        <v>452.85</v>
      </c>
      <c r="BG7" s="39">
        <v>476.35</v>
      </c>
      <c r="BH7" s="39">
        <v>481.3</v>
      </c>
      <c r="BI7" s="39">
        <v>475</v>
      </c>
      <c r="BJ7" s="39">
        <v>364.71</v>
      </c>
      <c r="BK7" s="39">
        <v>373.69</v>
      </c>
      <c r="BL7" s="39">
        <v>370.12</v>
      </c>
      <c r="BM7" s="39">
        <v>371.65</v>
      </c>
      <c r="BN7" s="39">
        <v>397.1</v>
      </c>
      <c r="BO7" s="39">
        <v>275.67</v>
      </c>
      <c r="BP7" s="39">
        <v>126.58</v>
      </c>
      <c r="BQ7" s="39">
        <v>104.3</v>
      </c>
      <c r="BR7" s="39">
        <v>106.55</v>
      </c>
      <c r="BS7" s="39">
        <v>105.89</v>
      </c>
      <c r="BT7" s="39">
        <v>104.77</v>
      </c>
      <c r="BU7" s="39">
        <v>100.65</v>
      </c>
      <c r="BV7" s="39">
        <v>99.87</v>
      </c>
      <c r="BW7" s="39">
        <v>100.42</v>
      </c>
      <c r="BX7" s="39">
        <v>98.77</v>
      </c>
      <c r="BY7" s="39">
        <v>95.79</v>
      </c>
      <c r="BZ7" s="39">
        <v>100.05</v>
      </c>
      <c r="CA7" s="39">
        <v>93.7</v>
      </c>
      <c r="CB7" s="39">
        <v>113.56</v>
      </c>
      <c r="CC7" s="39">
        <v>112.15</v>
      </c>
      <c r="CD7" s="39">
        <v>112.69</v>
      </c>
      <c r="CE7" s="39">
        <v>114.18</v>
      </c>
      <c r="CF7" s="39">
        <v>170.19</v>
      </c>
      <c r="CG7" s="39">
        <v>171.81</v>
      </c>
      <c r="CH7" s="39">
        <v>171.67</v>
      </c>
      <c r="CI7" s="39">
        <v>173.67</v>
      </c>
      <c r="CJ7" s="39">
        <v>171.13</v>
      </c>
      <c r="CK7" s="39">
        <v>166.4</v>
      </c>
      <c r="CL7" s="39">
        <v>67.91</v>
      </c>
      <c r="CM7" s="39">
        <v>70.67</v>
      </c>
      <c r="CN7" s="39">
        <v>74.150000000000006</v>
      </c>
      <c r="CO7" s="39">
        <v>73.45</v>
      </c>
      <c r="CP7" s="39">
        <v>73.819999999999993</v>
      </c>
      <c r="CQ7" s="39">
        <v>59.01</v>
      </c>
      <c r="CR7" s="39">
        <v>60.03</v>
      </c>
      <c r="CS7" s="39">
        <v>59.74</v>
      </c>
      <c r="CT7" s="39">
        <v>59.67</v>
      </c>
      <c r="CU7" s="39">
        <v>60.12</v>
      </c>
      <c r="CV7" s="39">
        <v>60.69</v>
      </c>
      <c r="CW7" s="39">
        <v>84.16</v>
      </c>
      <c r="CX7" s="39">
        <v>80.77</v>
      </c>
      <c r="CY7" s="39">
        <v>80.209999999999994</v>
      </c>
      <c r="CZ7" s="39">
        <v>80.02</v>
      </c>
      <c r="DA7" s="39">
        <v>81</v>
      </c>
      <c r="DB7" s="39">
        <v>85.37</v>
      </c>
      <c r="DC7" s="39">
        <v>84.81</v>
      </c>
      <c r="DD7" s="39">
        <v>84.8</v>
      </c>
      <c r="DE7" s="39">
        <v>84.6</v>
      </c>
      <c r="DF7" s="39">
        <v>84.24</v>
      </c>
      <c r="DG7" s="39">
        <v>89.82</v>
      </c>
      <c r="DH7" s="39">
        <v>37.44</v>
      </c>
      <c r="DI7" s="39">
        <v>38.68</v>
      </c>
      <c r="DJ7" s="39">
        <v>39.799999999999997</v>
      </c>
      <c r="DK7" s="39">
        <v>40.47</v>
      </c>
      <c r="DL7" s="39">
        <v>40.340000000000003</v>
      </c>
      <c r="DM7" s="39">
        <v>46.9</v>
      </c>
      <c r="DN7" s="39">
        <v>47.28</v>
      </c>
      <c r="DO7" s="39">
        <v>47.66</v>
      </c>
      <c r="DP7" s="39">
        <v>48.17</v>
      </c>
      <c r="DQ7" s="39">
        <v>48.83</v>
      </c>
      <c r="DR7" s="39">
        <v>50.19</v>
      </c>
      <c r="DS7" s="39">
        <v>6.27</v>
      </c>
      <c r="DT7" s="39">
        <v>6.34</v>
      </c>
      <c r="DU7" s="39">
        <v>6.85</v>
      </c>
      <c r="DV7" s="39">
        <v>8.5</v>
      </c>
      <c r="DW7" s="39">
        <v>9.0500000000000007</v>
      </c>
      <c r="DX7" s="39">
        <v>12.03</v>
      </c>
      <c r="DY7" s="39">
        <v>12.19</v>
      </c>
      <c r="DZ7" s="39">
        <v>15.1</v>
      </c>
      <c r="EA7" s="39">
        <v>17.12</v>
      </c>
      <c r="EB7" s="39">
        <v>18.18</v>
      </c>
      <c r="EC7" s="39">
        <v>20.63</v>
      </c>
      <c r="ED7" s="39">
        <v>0.83</v>
      </c>
      <c r="EE7" s="39">
        <v>0.64</v>
      </c>
      <c r="EF7" s="39">
        <v>0.45</v>
      </c>
      <c r="EG7" s="39">
        <v>0.35</v>
      </c>
      <c r="EH7" s="39">
        <v>0.78</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ユーザー 10</cp:lastModifiedBy>
  <cp:lastPrinted>2022-01-13T06:25:44Z</cp:lastPrinted>
  <dcterms:created xsi:type="dcterms:W3CDTF">2021-12-03T06:52:39Z</dcterms:created>
  <dcterms:modified xsi:type="dcterms:W3CDTF">2022-01-13T06:53:38Z</dcterms:modified>
  <cp:category/>
</cp:coreProperties>
</file>