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chiiki\Desktop\経営比較分析表\"/>
    </mc:Choice>
  </mc:AlternateContent>
  <xr:revisionPtr revIDLastSave="0" documentId="13_ncr:1_{B2E8F0B3-55A1-4631-8FAA-44D6BAF61721}" xr6:coauthVersionLast="43" xr6:coauthVersionMax="43" xr10:uidLastSave="{00000000-0000-0000-0000-000000000000}"/>
  <workbookProtection workbookAlgorithmName="SHA-512" workbookHashValue="A9oeI/QT7GU5NOsjYB4AMUXUMEtmjvq7gF4t3sbIgBeaGMdqKqlYgWWove/FxWx/+6zmdCzV8z/dYa5jHzL4uQ==" workbookSaltValue="h6kEkxfbZMy0iHa/iTTUa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<sst xmlns="http://schemas.openxmlformats.org/spreadsheetml/2006/main" count="320" uniqueCount="118">
  <si>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</si>
  <si>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</si>
  <si>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</si>
  <si>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</si>
  <si>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</si>
  <si>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</si>
  <si>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</si>
  <si>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</si>
  <si>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</si>
  <si>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</si>
  <si>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</si>
  <si>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</si>
  <si>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</si>
  <si>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</si>
  <si>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</si>
  <si>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</si>
  <si>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</si>
  <si>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</si>
  <si>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</si>
  <si>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</si>
  <si>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</si>
  <si>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</si>
  <si>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</si>
  <si>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</si>
  <si>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</si>
  <si>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</si>
  <si>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</si>
  <si>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</si>
  <si>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</si>
  <si>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</si>
  <si>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</si>
  <si>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</si>
  <si>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</si>
  <si>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</si>
  <si>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</si>
  <si>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</si>
  <si>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</si>
  <si>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</si>
  <si>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</si>
  <si>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</si>
  <si>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</si>
  <si>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</si>
  <si>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</si>
  <si>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</si>
  <si>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</si>
  <si>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</si>
  <si>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</si>
  <si>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</si>
  <si>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</si>
  <si>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</si>
  <si>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</si>
  <si>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</si>
  <si>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</si>
  <si>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</si>
  <si>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</si>
  <si>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</si>
  <si>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</si>
  <si>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</si>
  <si>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</si>
  <si>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</si>
  <si>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</si>
  <si>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</si>
  <si>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</si>
  <si>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</si>
  <si>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</si>
  <si>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</si>
  <si>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</si>
  <si>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</si>
  <si>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</si>
  <si>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</si>
  <si>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</si>
  <si>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</si>
  <si>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</si>
  <si>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</si>
  <si>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</si>
  <si>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</si>
  <si>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</si>
  <si>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</si>
  <si>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</si>
  <si>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</si>
  <si>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</si>
  <si>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</si>
  <si>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</si>
  <si>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</si>
  <si>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</si>
  <si>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</si>
  <si>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</si>
  <si>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</si>
  <si>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</si>
  <si>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</si>
  <si>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</si>
  <si>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</si>
  <si>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</si>
  <si>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</si>
  <si>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</si>
  <si>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</si>
  <si>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</si>
  <si>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</si>
  <si>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</si>
  <si>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</si>
  <si>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</si>
  <si>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</si>
  <si>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</si>
  <si>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</si>
  <si>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</si>
  <si>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</si>
  <si>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</si>
  <si>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</si>
  <si>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</si>
  <si>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</si>
  <si>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</si>
  <si>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</si>
  <si>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</si>
  <si>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</si>
  <si>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</si>
  <si>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平成７年の供用開始から25年が経過していますが、耐用年数の経過した管渠はありません。
　①有形固定資産減価償却率は、類似団体平均値を下回っています。
　②管渠老朽化率、③管渠改善率は、耐用年数が経過した管渠がないことから 0％となっています。
　現在のところ管渠更新は発生しておりませんが、今後、急速に整備してきた管渠等の老朽化が懸念されることから、ストックマネジメント計画に基づき、適正な修繕や改築を通じて、施設維持を図り、また、計画的な更新を行っていきます。</t>
    <rPh sb="63" eb="66">
      <t>ヘイキンチ</t>
    </rPh>
    <rPh sb="67" eb="69">
      <t>シタマワ</t>
    </rPh>
    <rPh sb="130" eb="132">
      <t>カンキョ</t>
    </rPh>
    <phoneticPr fontId="4"/>
  </si>
  <si>
    <t>　多賀町の公共下水道事業は、昭和63年に事業着手、平成７年度から供用を開始し、現在は概ね計画区域内の整備は完成しています。今後は、人口減少とともに使用料収入も伸び悩むことから、厳しい経営状況になることが予想されます。
　このため、経営基盤の強化を図っていくとともに、料金改定も視野に入れ、経営状況の改善を図ります。
　また、令和２年度から公営企業会計を導入したことにより、財政状態や経営成績が明らかになりました。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1" eb="3">
      <t>タガ</t>
    </rPh>
    <rPh sb="3" eb="4">
      <t>チョウ</t>
    </rPh>
    <rPh sb="32" eb="34">
      <t>キョウヨウ</t>
    </rPh>
    <rPh sb="35" eb="37">
      <t>カイシ</t>
    </rPh>
    <rPh sb="39" eb="41">
      <t>ゲンザイ</t>
    </rPh>
    <rPh sb="44" eb="46">
      <t>ケイカク</t>
    </rPh>
    <rPh sb="46" eb="48">
      <t>クイキ</t>
    </rPh>
    <rPh sb="162" eb="164">
      <t>レイワ</t>
    </rPh>
    <rPh sb="169" eb="171">
      <t>コウエイ</t>
    </rPh>
    <rPh sb="171" eb="173">
      <t>キギョウ</t>
    </rPh>
    <rPh sb="173" eb="175">
      <t>カイケイ</t>
    </rPh>
    <rPh sb="176" eb="178">
      <t>ドウニュウ</t>
    </rPh>
    <phoneticPr fontId="4"/>
  </si>
  <si>
    <t>　令和２年度から地方公営企業法を一部適用したことにより、令和２年度のみのグラフとなっています。
　①経常収支比率は100％を下回っていますが、これは特別利益の増加に伴う一般会計繰入金の減額による一時的なものと見込んでいます。
　②累積欠損金はありません。
　③流動比率は100％を下回っており、類似団体の平均を下回っています。下水道整備のために借入れた企業債の償還が大きいことが影響しています。
　④企業債残高対事業規模比率は、汚水に係る管渠整備は概ね完成し、新たな借入は少ないため、類似団体平均を下回っています。今後も投資の平準化を図り、計画的な借入れに努めていきます。
　⑤経費回収率は、類似団体平均を上回っていますが、100％を下回っているため、今後も汚水処理費の削減および適正な使用料収入の確保を図っていきます。
　⑥汚水処理原価は、流域下水道における処理区域全体で汚水処理費（処理水量）が抑えられていることから、類似団体の平均を下回っていますが、不明水量が年々増加傾向にあることから、今後、処理費が増加していくことが考えられます。
　⑦施設利用率は、流域関連下水道であるため、当町で処理施設を有していません。
　⑧水洗化率は、類似団体平均を上回っていますが、引き続き100％を目指し、接続率の向上を図っていきます。</t>
    <rPh sb="5" eb="6">
      <t>ド</t>
    </rPh>
    <rPh sb="526" eb="527">
      <t>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</si>
</sst>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684-4691-8570-96C57EBCF55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E684-4691-8570-96C57EBCF55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E-4872-9BFA-A9055FD338B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DBBE-4872-9BFA-A9055FD338B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92.7</c:v>
                </c:pt>
              </c:numCache>
            </c:numRef>
          </c:val>
          <c:extLst>
            <c:ext xmlns:c16="http://schemas.microsoft.com/office/drawing/2014/chart" uri="{C3380CC4-5D6E-409C-BE32-E72D297353CC}">
              <c16:uniqueId val="{00000000-F745-4BE6-BEA8-F2F35BC0FA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F745-4BE6-BEA8-F2F35BC0FA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97.83</c:v>
                </c:pt>
              </c:numCache>
            </c:numRef>
          </c:val>
          <c:extLst>
            <c:ext xmlns:c16="http://schemas.microsoft.com/office/drawing/2014/chart" uri="{C3380CC4-5D6E-409C-BE32-E72D297353CC}">
              <c16:uniqueId val="{00000000-FDA7-4D3B-B801-57F0E45914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FDA7-4D3B-B801-57F0E45914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3.31</c:v>
                </c:pt>
              </c:numCache>
            </c:numRef>
          </c:val>
          <c:extLst>
            <c:ext xmlns:c16="http://schemas.microsoft.com/office/drawing/2014/chart" uri="{C3380CC4-5D6E-409C-BE32-E72D297353CC}">
              <c16:uniqueId val="{00000000-F35A-4E63-9C26-CE3944BD71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F35A-4E63-9C26-CE3944BD71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8E-409C-9E7B-8136CF0A6E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98E-409C-9E7B-8136CF0A6E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CA4-47EA-8853-141FE20585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FCA4-47EA-8853-141FE20585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27.43</c:v>
                </c:pt>
              </c:numCache>
            </c:numRef>
          </c:val>
          <c:extLst>
            <c:ext xmlns:c16="http://schemas.microsoft.com/office/drawing/2014/chart" uri="{C3380CC4-5D6E-409C-BE32-E72D297353CC}">
              <c16:uniqueId val="{00000000-4A96-4019-9380-26F5DDCED4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4A96-4019-9380-26F5DDCED4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718.66</c:v>
                </c:pt>
              </c:numCache>
            </c:numRef>
          </c:val>
          <c:extLst>
            <c:ext xmlns:c16="http://schemas.microsoft.com/office/drawing/2014/chart" uri="{C3380CC4-5D6E-409C-BE32-E72D297353CC}">
              <c16:uniqueId val="{00000000-2F11-413B-9E11-2C6814B226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2F11-413B-9E11-2C6814B226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94.72</c:v>
                </c:pt>
              </c:numCache>
            </c:numRef>
          </c:val>
          <c:extLst>
            <c:ext xmlns:c16="http://schemas.microsoft.com/office/drawing/2014/chart" uri="{C3380CC4-5D6E-409C-BE32-E72D297353CC}">
              <c16:uniqueId val="{00000000-DE5B-4DD6-8C4E-6F0DACB0B6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DE5B-4DD6-8C4E-6F0DACB0B6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178.77</c:v>
                </c:pt>
              </c:numCache>
            </c:numRef>
          </c:val>
          <c:extLst>
            <c:ext xmlns:c16="http://schemas.microsoft.com/office/drawing/2014/chart" uri="{C3380CC4-5D6E-409C-BE32-E72D297353CC}">
              <c16:uniqueId val="{00000000-8226-4A65-94CC-409EEF520F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8226-4A65-94CC-409EEF520F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6" zoomScale="70" zoomScaleNormal="70" workbookViewId="0">
      <selection activeCell="AJ35" sqref="AJ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多賀町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7579</v>
      </c>
      <c r="AM8" s="69"/>
      <c r="AN8" s="69"/>
      <c r="AO8" s="69"/>
      <c r="AP8" s="69"/>
      <c r="AQ8" s="69"/>
      <c r="AR8" s="69"/>
      <c r="AS8" s="69"/>
      <c r="AT8" s="68">
        <f>データ!T6</f>
        <v>135.77000000000001</v>
      </c>
      <c r="AU8" s="68"/>
      <c r="AV8" s="68"/>
      <c r="AW8" s="68"/>
      <c r="AX8" s="68"/>
      <c r="AY8" s="68"/>
      <c r="AZ8" s="68"/>
      <c r="BA8" s="68"/>
      <c r="BB8" s="68">
        <f>データ!U6</f>
        <v>55.82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57.62</v>
      </c>
      <c r="J10" s="68"/>
      <c r="K10" s="68"/>
      <c r="L10" s="68"/>
      <c r="M10" s="68"/>
      <c r="N10" s="68"/>
      <c r="O10" s="68"/>
      <c r="P10" s="68">
        <f>データ!P6</f>
        <v>23.45</v>
      </c>
      <c r="Q10" s="68"/>
      <c r="R10" s="68"/>
      <c r="S10" s="68"/>
      <c r="T10" s="68"/>
      <c r="U10" s="68"/>
      <c r="V10" s="68"/>
      <c r="W10" s="68">
        <f>データ!Q6</f>
        <v>82.22</v>
      </c>
      <c r="X10" s="68"/>
      <c r="Y10" s="68"/>
      <c r="Z10" s="68"/>
      <c r="AA10" s="68"/>
      <c r="AB10" s="68"/>
      <c r="AC10" s="68"/>
      <c r="AD10" s="69">
        <f>データ!R6</f>
        <v>2750</v>
      </c>
      <c r="AE10" s="69"/>
      <c r="AF10" s="69"/>
      <c r="AG10" s="69"/>
      <c r="AH10" s="69"/>
      <c r="AI10" s="69"/>
      <c r="AJ10" s="69"/>
      <c r="AK10" s="2"/>
      <c r="AL10" s="69">
        <f>データ!V6</f>
        <v>1768</v>
      </c>
      <c r="AM10" s="69"/>
      <c r="AN10" s="69"/>
      <c r="AO10" s="69"/>
      <c r="AP10" s="69"/>
      <c r="AQ10" s="69"/>
      <c r="AR10" s="69"/>
      <c r="AS10" s="69"/>
      <c r="AT10" s="68">
        <f>データ!W6</f>
        <v>1.2</v>
      </c>
      <c r="AU10" s="68"/>
      <c r="AV10" s="68"/>
      <c r="AW10" s="68"/>
      <c r="AX10" s="68"/>
      <c r="AY10" s="68"/>
      <c r="AZ10" s="68"/>
      <c r="BA10" s="68"/>
      <c r="BB10" s="68">
        <f>データ!X6</f>
        <v>1473.33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YvpkSauU7ITRrnCZ3LIPVkloG9alZLg3GsPmcVHo4i6xTfHJdhH5U3Px0BAYK7QJHYzqX2TgvaCT+R+4YxpcZA==" saltValue="7kCeX4jE330xRUxx7rkA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254436</v>
      </c>
      <c r="D6" s="33">
        <f t="shared" si="3"/>
        <v>46</v>
      </c>
      <c r="E6" s="33">
        <f t="shared" si="3"/>
        <v>17</v>
      </c>
      <c r="F6" s="33">
        <f t="shared" si="3"/>
        <v>4</v>
      </c>
      <c r="G6" s="33">
        <f t="shared" si="3"/>
        <v>0</v>
      </c>
      <c r="H6" s="33" t="str">
        <f t="shared" si="3"/>
        <v>滋賀県　多賀町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57.62</v>
      </c>
      <c r="P6" s="34">
        <f t="shared" si="3"/>
        <v>23.45</v>
      </c>
      <c r="Q6" s="34">
        <f t="shared" si="3"/>
        <v>82.22</v>
      </c>
      <c r="R6" s="34">
        <f t="shared" si="3"/>
        <v>2750</v>
      </c>
      <c r="S6" s="34">
        <f t="shared" si="3"/>
        <v>7579</v>
      </c>
      <c r="T6" s="34">
        <f t="shared" si="3"/>
        <v>135.77000000000001</v>
      </c>
      <c r="U6" s="34">
        <f t="shared" si="3"/>
        <v>55.82</v>
      </c>
      <c r="V6" s="34">
        <f t="shared" si="3"/>
        <v>1768</v>
      </c>
      <c r="W6" s="34">
        <f t="shared" si="3"/>
        <v>1.2</v>
      </c>
      <c r="X6" s="34">
        <f t="shared" si="3"/>
        <v>1473.33</v>
      </c>
      <c r="Y6" s="35" t="str">
        <f>IF(Y7="",NA(),Y7)</f>
        <v>-</v>
      </c>
      <c r="Z6" s="35" t="str">
        <f t="shared" ref="Z6:AH6" si="4">IF(Z7="",NA(),Z7)</f>
        <v>-</v>
      </c>
      <c r="AA6" s="35" t="str">
        <f t="shared" si="4"/>
        <v>-</v>
      </c>
      <c r="AB6" s="35" t="str">
        <f t="shared" si="4"/>
        <v>-</v>
      </c>
      <c r="AC6" s="35">
        <f t="shared" si="4"/>
        <v>97.83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27.43</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718.66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94.72</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178.77</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92.7</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3.31</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254436</v>
      </c>
      <c r="D7" s="37">
        <v>46</v>
      </c>
      <c r="E7" s="37">
        <v>17</v>
      </c>
      <c r="F7" s="37">
        <v>4</v>
      </c>
      <c r="G7" s="37">
        <v>0</v>
      </c>
      <c r="H7" s="37" t="s">
        <v>96</v>
      </c>
      <c r="I7" s="37" t="s">
        <v>97</v>
      </c>
      <c r="J7" s="37" t="s">
        <v>98</v>
      </c>
      <c r="K7" s="37" t="s">
        <v>99</v>
      </c>
      <c r="L7" s="37" t="s">
        <v>100</v>
      </c>
      <c r="M7" s="37" t="s">
        <v>101</v>
      </c>
      <c r="N7" s="38" t="s">
        <v>102</v>
      </c>
      <c r="O7" s="38">
        <v>57.62</v>
      </c>
      <c r="P7" s="38">
        <v>23.45</v>
      </c>
      <c r="Q7" s="38">
        <v>82.22</v>
      </c>
      <c r="R7" s="38">
        <v>2750</v>
      </c>
      <c r="S7" s="38">
        <v>7579</v>
      </c>
      <c r="T7" s="38">
        <v>135.77000000000001</v>
      </c>
      <c r="U7" s="38">
        <v>55.82</v>
      </c>
      <c r="V7" s="38">
        <v>1768</v>
      </c>
      <c r="W7" s="38">
        <v>1.2</v>
      </c>
      <c r="X7" s="38">
        <v>1473.33</v>
      </c>
      <c r="Y7" s="38" t="s">
        <v>102</v>
      </c>
      <c r="Z7" s="38" t="s">
        <v>102</v>
      </c>
      <c r="AA7" s="38" t="s">
        <v>102</v>
      </c>
      <c r="AB7" s="38" t="s">
        <v>102</v>
      </c>
      <c r="AC7" s="38">
        <v>97.83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27.43</v>
      </c>
      <c r="AZ7" s="38" t="s">
        <v>102</v>
      </c>
      <c r="BA7" s="38" t="s">
        <v>102</v>
      </c>
      <c r="BB7" s="38" t="s">
        <v>102</v>
      </c>
      <c r="BC7" s="38" t="s">
        <v>102</v>
      </c>
      <c r="BD7" s="38">
        <v>44.24</v>
      </c>
      <c r="BE7" s="38">
        <v>45.34</v>
      </c>
      <c r="BF7" s="38" t="s">
        <v>102</v>
      </c>
      <c r="BG7" s="38" t="s">
        <v>102</v>
      </c>
      <c r="BH7" s="38" t="s">
        <v>102</v>
      </c>
      <c r="BI7" s="38" t="s">
        <v>102</v>
      </c>
      <c r="BJ7" s="38">
        <v>718.66</v>
      </c>
      <c r="BK7" s="38" t="s">
        <v>102</v>
      </c>
      <c r="BL7" s="38" t="s">
        <v>102</v>
      </c>
      <c r="BM7" s="38" t="s">
        <v>102</v>
      </c>
      <c r="BN7" s="38" t="s">
        <v>102</v>
      </c>
      <c r="BO7" s="38">
        <v>1258.43</v>
      </c>
      <c r="BP7" s="38">
        <v>1260.21</v>
      </c>
      <c r="BQ7" s="38" t="s">
        <v>102</v>
      </c>
      <c r="BR7" s="38" t="s">
        <v>102</v>
      </c>
      <c r="BS7" s="38" t="s">
        <v>102</v>
      </c>
      <c r="BT7" s="38" t="s">
        <v>102</v>
      </c>
      <c r="BU7" s="38">
        <v>94.72</v>
      </c>
      <c r="BV7" s="38" t="s">
        <v>102</v>
      </c>
      <c r="BW7" s="38" t="s">
        <v>102</v>
      </c>
      <c r="BX7" s="38" t="s">
        <v>102</v>
      </c>
      <c r="BY7" s="38" t="s">
        <v>102</v>
      </c>
      <c r="BZ7" s="38">
        <v>73.36</v>
      </c>
      <c r="CA7" s="38">
        <v>75.290000000000006</v>
      </c>
      <c r="CB7" s="38" t="s">
        <v>102</v>
      </c>
      <c r="CC7" s="38" t="s">
        <v>102</v>
      </c>
      <c r="CD7" s="38" t="s">
        <v>102</v>
      </c>
      <c r="CE7" s="38" t="s">
        <v>102</v>
      </c>
      <c r="CF7" s="38">
        <v>178.77</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92.7</v>
      </c>
      <c r="DC7" s="38" t="s">
        <v>102</v>
      </c>
      <c r="DD7" s="38" t="s">
        <v>102</v>
      </c>
      <c r="DE7" s="38" t="s">
        <v>102</v>
      </c>
      <c r="DF7" s="38" t="s">
        <v>102</v>
      </c>
      <c r="DG7" s="38">
        <v>84.19</v>
      </c>
      <c r="DH7" s="38">
        <v>84.75</v>
      </c>
      <c r="DI7" s="38" t="s">
        <v>102</v>
      </c>
      <c r="DJ7" s="38" t="s">
        <v>102</v>
      </c>
      <c r="DK7" s="38" t="s">
        <v>102</v>
      </c>
      <c r="DL7" s="38" t="s">
        <v>102</v>
      </c>
      <c r="DM7" s="38">
        <v>3.31</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2022-01-24T04:02:22Z</cp:lastPrinted>
  <dcterms:created xsi:type="dcterms:W3CDTF">2021-12-03T07:25:35Z</dcterms:created>
  <dcterms:modified xsi:type="dcterms:W3CDTF">2022-01-27T23:47:18Z</dcterms:modified>
  <cp:category/>
</cp:coreProperties>
</file>