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6 ホームページ掲載用\18 甲良町\"/>
    </mc:Choice>
  </mc:AlternateContent>
  <workbookProtection workbookAlgorithmName="SHA-512" workbookHashValue="xnbIhi4l3jYeBbd6aY+M8MWlYqRVpXiE6wNIkhJhGfx8TxNJJzrBu1xokUBq+FPMQp9OibhjrWPjws0fwUqbhw==" workbookSaltValue="hxgvxIxEHwV41CnksY4K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<sst xmlns="http://schemas.openxmlformats.org/spreadsheetml/2006/main" count="228" uniqueCount="113">
  <si>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</si>
  <si>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</si>
  <si>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</si>
  <si>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</si>
  <si>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</si>
  <si>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</si>
  <si>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</si>
  <si>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</si>
  <si>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</si>
  <si>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</si>
  <si>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</si>
  <si>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</si>
  <si>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</si>
  <si>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</si>
  <si>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</si>
  <si>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</si>
  <si>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</si>
  <si>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</si>
  <si>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</si>
  <si>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</si>
  <si>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</si>
  <si>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</si>
  <si>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</si>
  <si>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</si>
  <si>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</si>
  <si>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</si>
  <si>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</si>
  <si>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</si>
  <si>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</si>
  <si>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</si>
  <si>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</si>
  <si>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</si>
  <si>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</si>
  <si>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</si>
  <si>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</si>
  <si>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</si>
  <si>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</si>
  <si>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</si>
  <si>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</si>
  <si>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</si>
  <si>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</si>
  <si>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</si>
  <si>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</si>
  <si>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</si>
  <si>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</si>
  <si>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</si>
  <si>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</si>
  <si>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</si>
  <si>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</si>
  <si>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</si>
  <si>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</si>
  <si>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</si>
  <si>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</si>
  <si>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</si>
  <si>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</si>
  <si>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</si>
  <si>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</si>
  <si>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</si>
  <si>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</si>
  <si>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</si>
  <si>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</si>
  <si>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</si>
  <si>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</si>
  <si>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</si>
  <si>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</si>
  <si>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</si>
  <si>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</si>
  <si>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</si>
  <si>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</si>
  <si>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</si>
  <si>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</si>
  <si>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</si>
  <si>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</si>
  <si>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</si>
  <si>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</si>
  <si>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</si>
  <si>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</si>
  <si>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</si>
  <si>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</si>
  <si>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</si>
  <si>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</si>
  <si>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</si>
  <si>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</si>
  <si>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</si>
  <si>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</si>
  <si>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</si>
  <si>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</si>
  <si>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</si>
  <si>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</si>
  <si>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</si>
  <si>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</si>
  <si>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</si>
  <si>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</si>
  <si>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</si>
  <si>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</si>
  <si>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</si>
  <si>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</si>
  <si>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</si>
  <si>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</si>
  <si>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</si>
  <si>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</si>
  <si>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</si>
  <si>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</si>
  <si>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</si>
  <si>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</si>
  <si>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</si>
  <si>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</si>
  <si>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</si>
  <si>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</si>
  <si>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</si>
  <si>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や流動比率などの指数については、全国平均を上回っており、健全である。企業債財高対給水集積比率と料金回収率については少し悪化しているが、これは令和２年度にコロナ対策として基本料金を減免し、同額の国庫補助を受けたことによるものであり、一時的なものである（令和３年度についても同様の見込み）。ただし、施設利用率、有収率が全国平均を下回っていることが恒常化しているため、それぞれ広域化の検討、漏水対策を進める必要があると考えている。</t>
    <rPh sb="0" eb="2">
      <t>ケイジョウ</t>
    </rPh>
    <rPh sb="2" eb="4">
      <t>シュウシ</t>
    </rPh>
    <rPh sb="4" eb="6">
      <t>ヒリツ</t>
    </rPh>
    <rPh sb="7" eb="9">
      <t>リュウドウ</t>
    </rPh>
    <rPh sb="9" eb="11">
      <t>ヒリツ</t>
    </rPh>
    <rPh sb="14" eb="16">
      <t>シスウ</t>
    </rPh>
    <rPh sb="22" eb="24">
      <t>ゼンコク</t>
    </rPh>
    <rPh sb="24" eb="26">
      <t>ヘイキン</t>
    </rPh>
    <rPh sb="27" eb="29">
      <t>ウワマワ</t>
    </rPh>
    <rPh sb="34" eb="36">
      <t>ケンゼン</t>
    </rPh>
    <rPh sb="40" eb="42">
      <t>キギョウ</t>
    </rPh>
    <rPh sb="42" eb="43">
      <t>サイ</t>
    </rPh>
    <rPh sb="43" eb="44">
      <t>ザイ</t>
    </rPh>
    <rPh sb="44" eb="45">
      <t>ダカ</t>
    </rPh>
    <rPh sb="45" eb="46">
      <t>タイ</t>
    </rPh>
    <rPh sb="46" eb="48">
      <t>キュウスイ</t>
    </rPh>
    <rPh sb="48" eb="50">
      <t>シュウセキ</t>
    </rPh>
    <rPh sb="50" eb="52">
      <t>ヒリツ</t>
    </rPh>
    <rPh sb="53" eb="55">
      <t>リョウキン</t>
    </rPh>
    <rPh sb="55" eb="57">
      <t>カイシュウ</t>
    </rPh>
    <rPh sb="57" eb="58">
      <t>リツ</t>
    </rPh>
    <rPh sb="63" eb="64">
      <t>スコ</t>
    </rPh>
    <rPh sb="65" eb="67">
      <t>アッカ</t>
    </rPh>
    <rPh sb="76" eb="78">
      <t>レイワ</t>
    </rPh>
    <rPh sb="79" eb="81">
      <t>ネンド</t>
    </rPh>
    <rPh sb="85" eb="87">
      <t>タイサク</t>
    </rPh>
    <rPh sb="90" eb="92">
      <t>キホン</t>
    </rPh>
    <rPh sb="92" eb="94">
      <t>リョウキン</t>
    </rPh>
    <rPh sb="95" eb="97">
      <t>ゲンメン</t>
    </rPh>
    <rPh sb="99" eb="101">
      <t>ドウガク</t>
    </rPh>
    <rPh sb="102" eb="104">
      <t>コッコ</t>
    </rPh>
    <rPh sb="104" eb="106">
      <t>ホジョ</t>
    </rPh>
    <rPh sb="107" eb="108">
      <t>ウ</t>
    </rPh>
    <rPh sb="121" eb="123">
      <t>イチジ</t>
    </rPh>
    <rPh sb="123" eb="124">
      <t>テキ</t>
    </rPh>
    <rPh sb="131" eb="133">
      <t>レイワ</t>
    </rPh>
    <rPh sb="134" eb="136">
      <t>ネンド</t>
    </rPh>
    <rPh sb="141" eb="143">
      <t>ドウヨウ</t>
    </rPh>
    <rPh sb="144" eb="146">
      <t>ミコ</t>
    </rPh>
    <rPh sb="153" eb="155">
      <t>シセツ</t>
    </rPh>
    <rPh sb="155" eb="157">
      <t>リヨウ</t>
    </rPh>
    <rPh sb="157" eb="158">
      <t>リツ</t>
    </rPh>
    <rPh sb="159" eb="162">
      <t>ユウシュウリツ</t>
    </rPh>
    <rPh sb="163" eb="165">
      <t>ゼンコク</t>
    </rPh>
    <rPh sb="165" eb="167">
      <t>ヘイキン</t>
    </rPh>
    <rPh sb="168" eb="170">
      <t>シタマワ</t>
    </rPh>
    <rPh sb="177" eb="180">
      <t>コウジョウカ</t>
    </rPh>
    <rPh sb="191" eb="194">
      <t>コウイキカ</t>
    </rPh>
    <rPh sb="195" eb="197">
      <t>ケントウ</t>
    </rPh>
    <rPh sb="198" eb="200">
      <t>ロウスイ</t>
    </rPh>
    <rPh sb="200" eb="202">
      <t>タイサク</t>
    </rPh>
    <rPh sb="203" eb="204">
      <t>スス</t>
    </rPh>
    <rPh sb="206" eb="208">
      <t>ヒツヨウ</t>
    </rPh>
    <rPh sb="212" eb="213">
      <t>カンガ</t>
    </rPh>
    <phoneticPr fontId="4"/>
  </si>
  <si>
    <t>本町水道事業において、本管については、公共下水道の面整備に合わせて布設替え工事を実施したことから、現時点では老朽化は進んでいないが、今後耐用年数を越える管が増加することから、更新を計画的に行う必要がある。</t>
    <rPh sb="0" eb="2">
      <t>ホンチョウ</t>
    </rPh>
    <rPh sb="2" eb="4">
      <t>スイドウ</t>
    </rPh>
    <rPh sb="4" eb="6">
      <t>ジギョウ</t>
    </rPh>
    <rPh sb="11" eb="13">
      <t>ホンカン</t>
    </rPh>
    <rPh sb="19" eb="21">
      <t>コウキョウ</t>
    </rPh>
    <rPh sb="21" eb="24">
      <t>ゲスイドウ</t>
    </rPh>
    <rPh sb="25" eb="26">
      <t>メン</t>
    </rPh>
    <rPh sb="26" eb="28">
      <t>セイビ</t>
    </rPh>
    <rPh sb="29" eb="30">
      <t>ア</t>
    </rPh>
    <rPh sb="33" eb="36">
      <t>フセツガ</t>
    </rPh>
    <rPh sb="37" eb="39">
      <t>コウジ</t>
    </rPh>
    <rPh sb="40" eb="42">
      <t>ジッシ</t>
    </rPh>
    <rPh sb="49" eb="52">
      <t>ゲンジテン</t>
    </rPh>
    <rPh sb="54" eb="57">
      <t>ロウキュウカ</t>
    </rPh>
    <rPh sb="58" eb="59">
      <t>スス</t>
    </rPh>
    <rPh sb="66" eb="68">
      <t>コンゴ</t>
    </rPh>
    <rPh sb="68" eb="72">
      <t>タイヨウネンスウ</t>
    </rPh>
    <rPh sb="73" eb="74">
      <t>コ</t>
    </rPh>
    <rPh sb="76" eb="77">
      <t>カン</t>
    </rPh>
    <rPh sb="78" eb="80">
      <t>ゾウカ</t>
    </rPh>
    <rPh sb="87" eb="89">
      <t>コウシン</t>
    </rPh>
    <rPh sb="90" eb="92">
      <t>ケイカク</t>
    </rPh>
    <rPh sb="92" eb="93">
      <t>テキ</t>
    </rPh>
    <rPh sb="94" eb="95">
      <t>オコナ</t>
    </rPh>
    <rPh sb="96" eb="98">
      <t>ヒツヨウ</t>
    </rPh>
    <phoneticPr fontId="4"/>
  </si>
  <si>
    <t>現状本町水道事業の運営については安定しているが、今後の人口減少による給水収益の低下、管路の老朽化による更新費用の確保を考えると、資本の確保を確実に行っていく必要がある。</t>
    <rPh sb="0" eb="2">
      <t>ゲンジョウ</t>
    </rPh>
    <rPh sb="2" eb="4">
      <t>ホンチョウ</t>
    </rPh>
    <rPh sb="4" eb="6">
      <t>スイドウ</t>
    </rPh>
    <rPh sb="6" eb="8">
      <t>ジギョウ</t>
    </rPh>
    <rPh sb="9" eb="11">
      <t>ウンエイ</t>
    </rPh>
    <rPh sb="16" eb="18">
      <t>アンテイ</t>
    </rPh>
    <rPh sb="24" eb="26">
      <t>コンゴ</t>
    </rPh>
    <rPh sb="27" eb="29">
      <t>ジンコウ</t>
    </rPh>
    <rPh sb="29" eb="31">
      <t>ゲンショウ</t>
    </rPh>
    <rPh sb="34" eb="36">
      <t>キュウスイ</t>
    </rPh>
    <rPh sb="36" eb="38">
      <t>シュウエキ</t>
    </rPh>
    <rPh sb="39" eb="41">
      <t>テイカ</t>
    </rPh>
    <rPh sb="42" eb="44">
      <t>カンロ</t>
    </rPh>
    <rPh sb="45" eb="48">
      <t>ロウキュウカ</t>
    </rPh>
    <rPh sb="51" eb="53">
      <t>コウシン</t>
    </rPh>
    <rPh sb="53" eb="55">
      <t>ヒヨウ</t>
    </rPh>
    <rPh sb="56" eb="58">
      <t>カクホ</t>
    </rPh>
    <rPh sb="59" eb="60">
      <t>カンガ</t>
    </rPh>
    <rPh sb="64" eb="66">
      <t>シホン</t>
    </rPh>
    <rPh sb="67" eb="69">
      <t>カクホ</t>
    </rPh>
    <rPh sb="70" eb="72">
      <t>カクジツ</t>
    </rPh>
    <rPh sb="73" eb="74">
      <t>オコナ</t>
    </rPh>
    <rPh sb="78" eb="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</si>
</sst>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80-4B1E-A414-FF20D9B3C515}"/>
            </c:ext>
          </c:extLst>
        </c:ser>
        <c:dLbls>
          <c:showLegendKey val="0"/>
          <c:showVal val="0"/>
          <c:showCatName val="0"/>
          <c:showSerName val="0"/>
          <c:showPercent val="0"/>
          <c:showBubbleSize val="0"/>
        </c:dLbls>
        <c:gapWidth val="150"/>
        <c:axId val="-1282416352"/>
        <c:axId val="-12824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1180-4B1E-A414-FF20D9B3C515}"/>
            </c:ext>
          </c:extLst>
        </c:ser>
        <c:dLbls>
          <c:showLegendKey val="0"/>
          <c:showVal val="0"/>
          <c:showCatName val="0"/>
          <c:showSerName val="0"/>
          <c:showPercent val="0"/>
          <c:showBubbleSize val="0"/>
        </c:dLbls>
        <c:marker val="1"/>
        <c:smooth val="0"/>
        <c:axId val="-1282416352"/>
        <c:axId val="-1282413632"/>
      </c:lineChart>
      <c:dateAx>
        <c:axId val="-1282416352"/>
        <c:scaling>
          <c:orientation val="minMax"/>
        </c:scaling>
        <c:delete val="1"/>
        <c:axPos val="b"/>
        <c:numFmt formatCode="&quot;H&quot;yy" sourceLinked="1"/>
        <c:majorTickMark val="none"/>
        <c:minorTickMark val="none"/>
        <c:tickLblPos val="none"/>
        <c:crossAx val="-1282413632"/>
        <c:crosses val="autoZero"/>
        <c:auto val="1"/>
        <c:lblOffset val="100"/>
        <c:baseTimeUnit val="years"/>
      </c:dateAx>
      <c:valAx>
        <c:axId val="-1282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4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37.74</c:v>
                </c:pt>
                <c:pt idx="1">
                  <c:v>37.68</c:v>
                </c:pt>
                <c:pt idx="2">
                  <c:v>37.5</c:v>
                </c:pt>
                <c:pt idx="3">
                  <c:v>36.29</c:v>
                </c:pt>
                <c:pt idx="4">
                  <c:v>38.33</c:v>
                </c:pt>
              </c:numCache>
            </c:numRef>
          </c:val>
          <c:extLst xmlns:c16r2="http://schemas.microsoft.com/office/drawing/2015/06/chart">
            <c:ext xmlns:c16="http://schemas.microsoft.com/office/drawing/2014/chart" uri="{C3380CC4-5D6E-409C-BE32-E72D297353CC}">
              <c16:uniqueId val="{00000000-05C9-432B-8C4D-9BE8D9B34D1C}"/>
            </c:ext>
          </c:extLst>
        </c:ser>
        <c:dLbls>
          <c:showLegendKey val="0"/>
          <c:showVal val="0"/>
          <c:showCatName val="0"/>
          <c:showSerName val="0"/>
          <c:showPercent val="0"/>
          <c:showBubbleSize val="0"/>
        </c:dLbls>
        <c:gapWidth val="150"/>
        <c:axId val="-1223529696"/>
        <c:axId val="-12235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05C9-432B-8C4D-9BE8D9B34D1C}"/>
            </c:ext>
          </c:extLst>
        </c:ser>
        <c:dLbls>
          <c:showLegendKey val="0"/>
          <c:showVal val="0"/>
          <c:showCatName val="0"/>
          <c:showSerName val="0"/>
          <c:showPercent val="0"/>
          <c:showBubbleSize val="0"/>
        </c:dLbls>
        <c:marker val="1"/>
        <c:smooth val="0"/>
        <c:axId val="-1223529696"/>
        <c:axId val="-1223526976"/>
      </c:lineChart>
      <c:dateAx>
        <c:axId val="-1223529696"/>
        <c:scaling>
          <c:orientation val="minMax"/>
        </c:scaling>
        <c:delete val="1"/>
        <c:axPos val="b"/>
        <c:numFmt formatCode="&quot;H&quot;yy" sourceLinked="1"/>
        <c:majorTickMark val="none"/>
        <c:minorTickMark val="none"/>
        <c:tickLblPos val="none"/>
        <c:crossAx val="-1223526976"/>
        <c:crosses val="autoZero"/>
        <c:auto val="1"/>
        <c:lblOffset val="100"/>
        <c:baseTimeUnit val="years"/>
      </c:dateAx>
      <c:valAx>
        <c:axId val="-1223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86.04</c:v>
                </c:pt>
                <c:pt idx="1">
                  <c:v>85.06</c:v>
                </c:pt>
                <c:pt idx="2">
                  <c:v>85.35</c:v>
                </c:pt>
                <c:pt idx="3">
                  <c:v>85.26</c:v>
                </c:pt>
                <c:pt idx="4">
                  <c:v>82.49</c:v>
                </c:pt>
              </c:numCache>
            </c:numRef>
          </c:val>
          <c:extLst xmlns:c16r2="http://schemas.microsoft.com/office/drawing/2015/06/chart">
            <c:ext xmlns:c16="http://schemas.microsoft.com/office/drawing/2014/chart" uri="{C3380CC4-5D6E-409C-BE32-E72D297353CC}">
              <c16:uniqueId val="{00000000-79E2-4BBD-A5AC-6FA82254224D}"/>
            </c:ext>
          </c:extLst>
        </c:ser>
        <c:dLbls>
          <c:showLegendKey val="0"/>
          <c:showVal val="0"/>
          <c:showCatName val="0"/>
          <c:showSerName val="0"/>
          <c:showPercent val="0"/>
          <c:showBubbleSize val="0"/>
        </c:dLbls>
        <c:gapWidth val="150"/>
        <c:axId val="-1223528608"/>
        <c:axId val="-12235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79E2-4BBD-A5AC-6FA82254224D}"/>
            </c:ext>
          </c:extLst>
        </c:ser>
        <c:dLbls>
          <c:showLegendKey val="0"/>
          <c:showVal val="0"/>
          <c:showCatName val="0"/>
          <c:showSerName val="0"/>
          <c:showPercent val="0"/>
          <c:showBubbleSize val="0"/>
        </c:dLbls>
        <c:marker val="1"/>
        <c:smooth val="0"/>
        <c:axId val="-1223528608"/>
        <c:axId val="-1223520992"/>
      </c:lineChart>
      <c:dateAx>
        <c:axId val="-1223528608"/>
        <c:scaling>
          <c:orientation val="minMax"/>
        </c:scaling>
        <c:delete val="1"/>
        <c:axPos val="b"/>
        <c:numFmt formatCode="&quot;H&quot;yy" sourceLinked="1"/>
        <c:majorTickMark val="none"/>
        <c:minorTickMark val="none"/>
        <c:tickLblPos val="none"/>
        <c:crossAx val="-1223520992"/>
        <c:crosses val="autoZero"/>
        <c:auto val="1"/>
        <c:lblOffset val="100"/>
        <c:baseTimeUnit val="years"/>
      </c:dateAx>
      <c:valAx>
        <c:axId val="-12235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114.87</c:v>
                </c:pt>
                <c:pt idx="1">
                  <c:v>120.74</c:v>
                </c:pt>
                <c:pt idx="2">
                  <c:v>108.67</c:v>
                </c:pt>
                <c:pt idx="3">
                  <c:v>115.54</c:v>
                </c:pt>
                <c:pt idx="4">
                  <c:v>121.99</c:v>
                </c:pt>
              </c:numCache>
            </c:numRef>
          </c:val>
          <c:extLst xmlns:c16r2="http://schemas.microsoft.com/office/drawing/2015/06/chart">
            <c:ext xmlns:c16="http://schemas.microsoft.com/office/drawing/2014/chart" uri="{C3380CC4-5D6E-409C-BE32-E72D297353CC}">
              <c16:uniqueId val="{00000000-92A3-43C9-8A2B-25377F05E38D}"/>
            </c:ext>
          </c:extLst>
        </c:ser>
        <c:dLbls>
          <c:showLegendKey val="0"/>
          <c:showVal val="0"/>
          <c:showCatName val="0"/>
          <c:showSerName val="0"/>
          <c:showPercent val="0"/>
          <c:showBubbleSize val="0"/>
        </c:dLbls>
        <c:gapWidth val="150"/>
        <c:axId val="-1282404928"/>
        <c:axId val="-12824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92A3-43C9-8A2B-25377F05E38D}"/>
            </c:ext>
          </c:extLst>
        </c:ser>
        <c:dLbls>
          <c:showLegendKey val="0"/>
          <c:showVal val="0"/>
          <c:showCatName val="0"/>
          <c:showSerName val="0"/>
          <c:showPercent val="0"/>
          <c:showBubbleSize val="0"/>
        </c:dLbls>
        <c:marker val="1"/>
        <c:smooth val="0"/>
        <c:axId val="-1282404928"/>
        <c:axId val="-1282404384"/>
      </c:lineChart>
      <c:dateAx>
        <c:axId val="-1282404928"/>
        <c:scaling>
          <c:orientation val="minMax"/>
        </c:scaling>
        <c:delete val="1"/>
        <c:axPos val="b"/>
        <c:numFmt formatCode="&quot;H&quot;yy" sourceLinked="1"/>
        <c:majorTickMark val="none"/>
        <c:minorTickMark val="none"/>
        <c:tickLblPos val="none"/>
        <c:crossAx val="-1282404384"/>
        <c:crosses val="autoZero"/>
        <c:auto val="1"/>
        <c:lblOffset val="100"/>
        <c:baseTimeUnit val="years"/>
      </c:dateAx>
      <c:valAx>
        <c:axId val="-128240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2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45.64</c:v>
                </c:pt>
                <c:pt idx="1">
                  <c:v>48.02</c:v>
                </c:pt>
                <c:pt idx="2">
                  <c:v>50.02</c:v>
                </c:pt>
                <c:pt idx="3">
                  <c:v>52.24</c:v>
                </c:pt>
                <c:pt idx="4">
                  <c:v>54.34</c:v>
                </c:pt>
              </c:numCache>
            </c:numRef>
          </c:val>
          <c:extLst xmlns:c16r2="http://schemas.microsoft.com/office/drawing/2015/06/chart">
            <c:ext xmlns:c16="http://schemas.microsoft.com/office/drawing/2014/chart" uri="{C3380CC4-5D6E-409C-BE32-E72D297353CC}">
              <c16:uniqueId val="{00000000-C6B9-461D-B846-A088C8B67D03}"/>
            </c:ext>
          </c:extLst>
        </c:ser>
        <c:dLbls>
          <c:showLegendKey val="0"/>
          <c:showVal val="0"/>
          <c:showCatName val="0"/>
          <c:showSerName val="0"/>
          <c:showPercent val="0"/>
          <c:showBubbleSize val="0"/>
        </c:dLbls>
        <c:gapWidth val="150"/>
        <c:axId val="-1282411456"/>
        <c:axId val="-12824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C6B9-461D-B846-A088C8B67D03}"/>
            </c:ext>
          </c:extLst>
        </c:ser>
        <c:dLbls>
          <c:showLegendKey val="0"/>
          <c:showVal val="0"/>
          <c:showCatName val="0"/>
          <c:showSerName val="0"/>
          <c:showPercent val="0"/>
          <c:showBubbleSize val="0"/>
        </c:dLbls>
        <c:marker val="1"/>
        <c:smooth val="0"/>
        <c:axId val="-1282411456"/>
        <c:axId val="-1282409280"/>
      </c:lineChart>
      <c:dateAx>
        <c:axId val="-1282411456"/>
        <c:scaling>
          <c:orientation val="minMax"/>
        </c:scaling>
        <c:delete val="1"/>
        <c:axPos val="b"/>
        <c:numFmt formatCode="&quot;H&quot;yy" sourceLinked="1"/>
        <c:majorTickMark val="none"/>
        <c:minorTickMark val="none"/>
        <c:tickLblPos val="none"/>
        <c:crossAx val="-1282409280"/>
        <c:crosses val="autoZero"/>
        <c:auto val="1"/>
        <c:lblOffset val="100"/>
        <c:baseTimeUnit val="years"/>
      </c:dateAx>
      <c:valAx>
        <c:axId val="-12824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4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0.78</c:v>
                </c:pt>
                <c:pt idx="3" formatCode="#,##0.00;&quot;△&quot;#,##0.00;&quot;-&quot;">
                  <c:v>0.78</c:v>
                </c:pt>
                <c:pt idx="4" formatCode="#,##0.00;&quot;△&quot;#,##0.00;&quot;-&quot;">
                  <c:v>0.79</c:v>
                </c:pt>
              </c:numCache>
            </c:numRef>
          </c:val>
          <c:extLst xmlns:c16r2="http://schemas.microsoft.com/office/drawing/2015/06/chart">
            <c:ext xmlns:c16="http://schemas.microsoft.com/office/drawing/2014/chart" uri="{C3380CC4-5D6E-409C-BE32-E72D297353CC}">
              <c16:uniqueId val="{00000000-417C-4B57-9523-AADB46A881B0}"/>
            </c:ext>
          </c:extLst>
        </c:ser>
        <c:dLbls>
          <c:showLegendKey val="0"/>
          <c:showVal val="0"/>
          <c:showCatName val="0"/>
          <c:showSerName val="0"/>
          <c:showPercent val="0"/>
          <c:showBubbleSize val="0"/>
        </c:dLbls>
        <c:gapWidth val="150"/>
        <c:axId val="-1282403296"/>
        <c:axId val="-12824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417C-4B57-9523-AADB46A881B0}"/>
            </c:ext>
          </c:extLst>
        </c:ser>
        <c:dLbls>
          <c:showLegendKey val="0"/>
          <c:showVal val="0"/>
          <c:showCatName val="0"/>
          <c:showSerName val="0"/>
          <c:showPercent val="0"/>
          <c:showBubbleSize val="0"/>
        </c:dLbls>
        <c:marker val="1"/>
        <c:smooth val="0"/>
        <c:axId val="-1282403296"/>
        <c:axId val="-1282406560"/>
      </c:lineChart>
      <c:dateAx>
        <c:axId val="-1282403296"/>
        <c:scaling>
          <c:orientation val="minMax"/>
        </c:scaling>
        <c:delete val="1"/>
        <c:axPos val="b"/>
        <c:numFmt formatCode="&quot;H&quot;yy" sourceLinked="1"/>
        <c:majorTickMark val="none"/>
        <c:minorTickMark val="none"/>
        <c:tickLblPos val="none"/>
        <c:crossAx val="-1282406560"/>
        <c:crosses val="autoZero"/>
        <c:auto val="1"/>
        <c:lblOffset val="100"/>
        <c:baseTimeUnit val="years"/>
      </c:dateAx>
      <c:valAx>
        <c:axId val="-12824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4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F5-4487-A996-25B7EF479933}"/>
            </c:ext>
          </c:extLst>
        </c:ser>
        <c:dLbls>
          <c:showLegendKey val="0"/>
          <c:showVal val="0"/>
          <c:showCatName val="0"/>
          <c:showSerName val="0"/>
          <c:showPercent val="0"/>
          <c:showBubbleSize val="0"/>
        </c:dLbls>
        <c:gapWidth val="150"/>
        <c:axId val="-1462416848"/>
        <c:axId val="-12235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5EF5-4487-A996-25B7EF479933}"/>
            </c:ext>
          </c:extLst>
        </c:ser>
        <c:dLbls>
          <c:showLegendKey val="0"/>
          <c:showVal val="0"/>
          <c:showCatName val="0"/>
          <c:showSerName val="0"/>
          <c:showPercent val="0"/>
          <c:showBubbleSize val="0"/>
        </c:dLbls>
        <c:marker val="1"/>
        <c:smooth val="0"/>
        <c:axId val="-1462416848"/>
        <c:axId val="-1223524256"/>
      </c:lineChart>
      <c:dateAx>
        <c:axId val="-1462416848"/>
        <c:scaling>
          <c:orientation val="minMax"/>
        </c:scaling>
        <c:delete val="1"/>
        <c:axPos val="b"/>
        <c:numFmt formatCode="&quot;H&quot;yy" sourceLinked="1"/>
        <c:majorTickMark val="none"/>
        <c:minorTickMark val="none"/>
        <c:tickLblPos val="none"/>
        <c:crossAx val="-1223524256"/>
        <c:crosses val="autoZero"/>
        <c:auto val="1"/>
        <c:lblOffset val="100"/>
        <c:baseTimeUnit val="years"/>
      </c:dateAx>
      <c:valAx>
        <c:axId val="-122352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4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435.11</c:v>
                </c:pt>
                <c:pt idx="1">
                  <c:v>443.73</c:v>
                </c:pt>
                <c:pt idx="2">
                  <c:v>465.32</c:v>
                </c:pt>
                <c:pt idx="3">
                  <c:v>440.1</c:v>
                </c:pt>
                <c:pt idx="4">
                  <c:v>471.24</c:v>
                </c:pt>
              </c:numCache>
            </c:numRef>
          </c:val>
          <c:extLst xmlns:c16r2="http://schemas.microsoft.com/office/drawing/2015/06/chart">
            <c:ext xmlns:c16="http://schemas.microsoft.com/office/drawing/2014/chart" uri="{C3380CC4-5D6E-409C-BE32-E72D297353CC}">
              <c16:uniqueId val="{00000000-AD60-4ABC-9A01-4270BD02F308}"/>
            </c:ext>
          </c:extLst>
        </c:ser>
        <c:dLbls>
          <c:showLegendKey val="0"/>
          <c:showVal val="0"/>
          <c:showCatName val="0"/>
          <c:showSerName val="0"/>
          <c:showPercent val="0"/>
          <c:showBubbleSize val="0"/>
        </c:dLbls>
        <c:gapWidth val="150"/>
        <c:axId val="-1223516096"/>
        <c:axId val="-12235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AD60-4ABC-9A01-4270BD02F308}"/>
            </c:ext>
          </c:extLst>
        </c:ser>
        <c:dLbls>
          <c:showLegendKey val="0"/>
          <c:showVal val="0"/>
          <c:showCatName val="0"/>
          <c:showSerName val="0"/>
          <c:showPercent val="0"/>
          <c:showBubbleSize val="0"/>
        </c:dLbls>
        <c:marker val="1"/>
        <c:smooth val="0"/>
        <c:axId val="-1223516096"/>
        <c:axId val="-1223517728"/>
      </c:lineChart>
      <c:dateAx>
        <c:axId val="-1223516096"/>
        <c:scaling>
          <c:orientation val="minMax"/>
        </c:scaling>
        <c:delete val="1"/>
        <c:axPos val="b"/>
        <c:numFmt formatCode="&quot;H&quot;yy" sourceLinked="1"/>
        <c:majorTickMark val="none"/>
        <c:minorTickMark val="none"/>
        <c:tickLblPos val="none"/>
        <c:crossAx val="-1223517728"/>
        <c:crosses val="autoZero"/>
        <c:auto val="1"/>
        <c:lblOffset val="100"/>
        <c:baseTimeUnit val="years"/>
      </c:dateAx>
      <c:valAx>
        <c:axId val="-122351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5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601.54</c:v>
                </c:pt>
                <c:pt idx="1">
                  <c:v>558.15</c:v>
                </c:pt>
                <c:pt idx="2">
                  <c:v>515.73</c:v>
                </c:pt>
                <c:pt idx="3">
                  <c:v>474.33</c:v>
                </c:pt>
                <c:pt idx="4">
                  <c:v>532.22</c:v>
                </c:pt>
              </c:numCache>
            </c:numRef>
          </c:val>
          <c:extLst xmlns:c16r2="http://schemas.microsoft.com/office/drawing/2015/06/chart">
            <c:ext xmlns:c16="http://schemas.microsoft.com/office/drawing/2014/chart" uri="{C3380CC4-5D6E-409C-BE32-E72D297353CC}">
              <c16:uniqueId val="{00000000-387B-449C-AAA9-06A98A56FDF3}"/>
            </c:ext>
          </c:extLst>
        </c:ser>
        <c:dLbls>
          <c:showLegendKey val="0"/>
          <c:showVal val="0"/>
          <c:showCatName val="0"/>
          <c:showSerName val="0"/>
          <c:showPercent val="0"/>
          <c:showBubbleSize val="0"/>
        </c:dLbls>
        <c:gapWidth val="150"/>
        <c:axId val="-1223527520"/>
        <c:axId val="-12235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387B-449C-AAA9-06A98A56FDF3}"/>
            </c:ext>
          </c:extLst>
        </c:ser>
        <c:dLbls>
          <c:showLegendKey val="0"/>
          <c:showVal val="0"/>
          <c:showCatName val="0"/>
          <c:showSerName val="0"/>
          <c:showPercent val="0"/>
          <c:showBubbleSize val="0"/>
        </c:dLbls>
        <c:marker val="1"/>
        <c:smooth val="0"/>
        <c:axId val="-1223527520"/>
        <c:axId val="-1223518816"/>
      </c:lineChart>
      <c:dateAx>
        <c:axId val="-1223527520"/>
        <c:scaling>
          <c:orientation val="minMax"/>
        </c:scaling>
        <c:delete val="1"/>
        <c:axPos val="b"/>
        <c:numFmt formatCode="&quot;H&quot;yy" sourceLinked="1"/>
        <c:majorTickMark val="none"/>
        <c:minorTickMark val="none"/>
        <c:tickLblPos val="none"/>
        <c:crossAx val="-1223518816"/>
        <c:crosses val="autoZero"/>
        <c:auto val="1"/>
        <c:lblOffset val="100"/>
        <c:baseTimeUnit val="years"/>
      </c:dateAx>
      <c:valAx>
        <c:axId val="-122351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5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113.2</c:v>
                </c:pt>
                <c:pt idx="1">
                  <c:v>121.21</c:v>
                </c:pt>
                <c:pt idx="2">
                  <c:v>105.27</c:v>
                </c:pt>
                <c:pt idx="3">
                  <c:v>113.69</c:v>
                </c:pt>
                <c:pt idx="4">
                  <c:v>93.35</c:v>
                </c:pt>
              </c:numCache>
            </c:numRef>
          </c:val>
          <c:extLst xmlns:c16r2="http://schemas.microsoft.com/office/drawing/2015/06/chart">
            <c:ext xmlns:c16="http://schemas.microsoft.com/office/drawing/2014/chart" uri="{C3380CC4-5D6E-409C-BE32-E72D297353CC}">
              <c16:uniqueId val="{00000000-1695-4EE7-BDBF-53EF453B2AD2}"/>
            </c:ext>
          </c:extLst>
        </c:ser>
        <c:dLbls>
          <c:showLegendKey val="0"/>
          <c:showVal val="0"/>
          <c:showCatName val="0"/>
          <c:showSerName val="0"/>
          <c:showPercent val="0"/>
          <c:showBubbleSize val="0"/>
        </c:dLbls>
        <c:gapWidth val="150"/>
        <c:axId val="-1223517184"/>
        <c:axId val="-12235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1695-4EE7-BDBF-53EF453B2AD2}"/>
            </c:ext>
          </c:extLst>
        </c:ser>
        <c:dLbls>
          <c:showLegendKey val="0"/>
          <c:showVal val="0"/>
          <c:showCatName val="0"/>
          <c:showSerName val="0"/>
          <c:showPercent val="0"/>
          <c:showBubbleSize val="0"/>
        </c:dLbls>
        <c:marker val="1"/>
        <c:smooth val="0"/>
        <c:axId val="-1223517184"/>
        <c:axId val="-1223525888"/>
      </c:lineChart>
      <c:dateAx>
        <c:axId val="-1223517184"/>
        <c:scaling>
          <c:orientation val="minMax"/>
        </c:scaling>
        <c:delete val="1"/>
        <c:axPos val="b"/>
        <c:numFmt formatCode="&quot;H&quot;yy" sourceLinked="1"/>
        <c:majorTickMark val="none"/>
        <c:minorTickMark val="none"/>
        <c:tickLblPos val="none"/>
        <c:crossAx val="-1223525888"/>
        <c:crosses val="autoZero"/>
        <c:auto val="1"/>
        <c:lblOffset val="100"/>
        <c:baseTimeUnit val="years"/>
      </c:dateAx>
      <c:valAx>
        <c:axId val="-12235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147.13</c:v>
                </c:pt>
                <c:pt idx="1">
                  <c:v>137.62</c:v>
                </c:pt>
                <c:pt idx="2">
                  <c:v>156.54</c:v>
                </c:pt>
                <c:pt idx="3">
                  <c:v>146.80000000000001</c:v>
                </c:pt>
                <c:pt idx="4">
                  <c:v>139.15</c:v>
                </c:pt>
              </c:numCache>
            </c:numRef>
          </c:val>
          <c:extLst xmlns:c16r2="http://schemas.microsoft.com/office/drawing/2015/06/chart">
            <c:ext xmlns:c16="http://schemas.microsoft.com/office/drawing/2014/chart" uri="{C3380CC4-5D6E-409C-BE32-E72D297353CC}">
              <c16:uniqueId val="{00000000-F712-47F5-A8F0-5512B271A6ED}"/>
            </c:ext>
          </c:extLst>
        </c:ser>
        <c:dLbls>
          <c:showLegendKey val="0"/>
          <c:showVal val="0"/>
          <c:showCatName val="0"/>
          <c:showSerName val="0"/>
          <c:showPercent val="0"/>
          <c:showBubbleSize val="0"/>
        </c:dLbls>
        <c:gapWidth val="150"/>
        <c:axId val="-1223525344"/>
        <c:axId val="-12235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F712-47F5-A8F0-5512B271A6ED}"/>
            </c:ext>
          </c:extLst>
        </c:ser>
        <c:dLbls>
          <c:showLegendKey val="0"/>
          <c:showVal val="0"/>
          <c:showCatName val="0"/>
          <c:showSerName val="0"/>
          <c:showPercent val="0"/>
          <c:showBubbleSize val="0"/>
        </c:dLbls>
        <c:marker val="1"/>
        <c:smooth val="0"/>
        <c:axId val="-1223525344"/>
        <c:axId val="-1223530784"/>
      </c:lineChart>
      <c:dateAx>
        <c:axId val="-1223525344"/>
        <c:scaling>
          <c:orientation val="minMax"/>
        </c:scaling>
        <c:delete val="1"/>
        <c:axPos val="b"/>
        <c:numFmt formatCode="&quot;H&quot;yy" sourceLinked="1"/>
        <c:majorTickMark val="none"/>
        <c:minorTickMark val="none"/>
        <c:tickLblPos val="none"/>
        <c:crossAx val="-1223530784"/>
        <c:crosses val="autoZero"/>
        <c:auto val="1"/>
        <c:lblOffset val="100"/>
        <c:baseTimeUnit val="years"/>
      </c:dateAx>
      <c:valAx>
        <c:axId val="-12235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甲良町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6788</v>
      </c>
      <c r="AM8" s="61"/>
      <c r="AN8" s="61"/>
      <c r="AO8" s="61"/>
      <c r="AP8" s="61"/>
      <c r="AQ8" s="61"/>
      <c r="AR8" s="61"/>
      <c r="AS8" s="61"/>
      <c r="AT8" s="52">
        <f>データ!$S$6</f>
        <v>13.63</v>
      </c>
      <c r="AU8" s="53"/>
      <c r="AV8" s="53"/>
      <c r="AW8" s="53"/>
      <c r="AX8" s="53"/>
      <c r="AY8" s="53"/>
      <c r="AZ8" s="53"/>
      <c r="BA8" s="53"/>
      <c r="BB8" s="54">
        <f>データ!$T$6</f>
        <v>498.02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74.72</v>
      </c>
      <c r="J10" s="53"/>
      <c r="K10" s="53"/>
      <c r="L10" s="53"/>
      <c r="M10" s="53"/>
      <c r="N10" s="53"/>
      <c r="O10" s="64"/>
      <c r="P10" s="54">
        <f>データ!$P$6</f>
        <v>100</v>
      </c>
      <c r="Q10" s="54"/>
      <c r="R10" s="54"/>
      <c r="S10" s="54"/>
      <c r="T10" s="54"/>
      <c r="U10" s="54"/>
      <c r="V10" s="54"/>
      <c r="W10" s="61">
        <f>データ!$Q$6</f>
        <v>3300</v>
      </c>
      <c r="X10" s="61"/>
      <c r="Y10" s="61"/>
      <c r="Z10" s="61"/>
      <c r="AA10" s="61"/>
      <c r="AB10" s="61"/>
      <c r="AC10" s="61"/>
      <c r="AD10" s="2"/>
      <c r="AE10" s="2"/>
      <c r="AF10" s="2"/>
      <c r="AG10" s="2"/>
      <c r="AH10" s="4"/>
      <c r="AI10" s="4"/>
      <c r="AJ10" s="4"/>
      <c r="AK10" s="4"/>
      <c r="AL10" s="61">
        <f>データ!$U$6</f>
        <v>6749</v>
      </c>
      <c r="AM10" s="61"/>
      <c r="AN10" s="61"/>
      <c r="AO10" s="61"/>
      <c r="AP10" s="61"/>
      <c r="AQ10" s="61"/>
      <c r="AR10" s="61"/>
      <c r="AS10" s="61"/>
      <c r="AT10" s="52">
        <f>データ!$V$6</f>
        <v>13.66</v>
      </c>
      <c r="AU10" s="53"/>
      <c r="AV10" s="53"/>
      <c r="AW10" s="53"/>
      <c r="AX10" s="53"/>
      <c r="AY10" s="53"/>
      <c r="AZ10" s="53"/>
      <c r="BA10" s="53"/>
      <c r="BB10" s="54">
        <f>データ!$W$6</f>
        <v>494.07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E9Rrb0P1eaWJYkHJfQ0E9elV1MRynt4+m8TNddgpTvay0vtIeDJHThjpsc6O7V553JLuzLDQnLUk8kmthoQA==" saltValue="VnCd4NjPK+HznKZrM8Cz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254428</v>
      </c>
      <c r="D6" s="34">
        <f t="shared" si="3"/>
        <v>46</v>
      </c>
      <c r="E6" s="34">
        <f t="shared" si="3"/>
        <v>1</v>
      </c>
      <c r="F6" s="34">
        <f t="shared" si="3"/>
        <v>0</v>
      </c>
      <c r="G6" s="34">
        <f t="shared" si="3"/>
        <v>1</v>
      </c>
      <c r="H6" s="34" t="str">
        <f t="shared" si="3"/>
        <v>滋賀県　甲良町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74.72</v>
      </c>
      <c r="P6" s="35">
        <f t="shared" si="3"/>
        <v>100</v>
      </c>
      <c r="Q6" s="35">
        <f t="shared" si="3"/>
        <v>3300</v>
      </c>
      <c r="R6" s="35">
        <f t="shared" si="3"/>
        <v>6788</v>
      </c>
      <c r="S6" s="35">
        <f t="shared" si="3"/>
        <v>13.63</v>
      </c>
      <c r="T6" s="35">
        <f t="shared" si="3"/>
        <v>498.02</v>
      </c>
      <c r="U6" s="35">
        <f t="shared" si="3"/>
        <v>6749</v>
      </c>
      <c r="V6" s="35">
        <f t="shared" si="3"/>
        <v>13.66</v>
      </c>
      <c r="W6" s="35">
        <f t="shared" si="3"/>
        <v>494.07</v>
      </c>
      <c r="X6" s="36">
        <f>IF(X7="",NA(),X7)</f>
        <v>114.87</v>
      </c>
      <c r="Y6" s="36">
        <f t="shared" ref="Y6:AG6" si="4">IF(Y7="",NA(),Y7)</f>
        <v>120.74</v>
      </c>
      <c r="Z6" s="36">
        <f t="shared" si="4"/>
        <v>108.67</v>
      </c>
      <c r="AA6" s="36">
        <f t="shared" si="4"/>
        <v>115.54</v>
      </c>
      <c r="AB6" s="36">
        <f t="shared" si="4"/>
        <v>121.99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435.11</v>
      </c>
      <c r="AU6" s="36">
        <f t="shared" ref="AU6:BC6" si="6">IF(AU7="",NA(),AU7)</f>
        <v>443.73</v>
      </c>
      <c r="AV6" s="36">
        <f t="shared" si="6"/>
        <v>465.32</v>
      </c>
      <c r="AW6" s="36">
        <f t="shared" si="6"/>
        <v>440.1</v>
      </c>
      <c r="AX6" s="36">
        <f t="shared" si="6"/>
        <v>471.24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601.54</v>
      </c>
      <c r="BF6" s="36">
        <f t="shared" ref="BF6:BN6" si="7">IF(BF7="",NA(),BF7)</f>
        <v>558.15</v>
      </c>
      <c r="BG6" s="36">
        <f t="shared" si="7"/>
        <v>515.73</v>
      </c>
      <c r="BH6" s="36">
        <f t="shared" si="7"/>
        <v>474.33</v>
      </c>
      <c r="BI6" s="36">
        <f t="shared" si="7"/>
        <v>532.22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113.2</v>
      </c>
      <c r="BQ6" s="36">
        <f t="shared" ref="BQ6:BY6" si="8">IF(BQ7="",NA(),BQ7)</f>
        <v>121.21</v>
      </c>
      <c r="BR6" s="36">
        <f t="shared" si="8"/>
        <v>105.27</v>
      </c>
      <c r="BS6" s="36">
        <f t="shared" si="8"/>
        <v>113.69</v>
      </c>
      <c r="BT6" s="36">
        <f t="shared" si="8"/>
        <v>93.35</v>
      </c>
      <c r="BU6" s="36">
        <f t="shared" si="8"/>
        <v>93.28</v>
      </c>
      <c r="BV6" s="36">
        <f t="shared" si="8"/>
        <v>87.51</v>
      </c>
      <c r="BW6" s="36">
        <f t="shared" si="8"/>
        <v>84.77</v>
      </c>
      <c r="BX6" s="36">
        <f t="shared" si="8"/>
        <v>87.11</v>
      </c>
      <c r="BY6" s="36">
        <f t="shared" si="8"/>
        <v>82.78</v>
      </c>
      <c r="BZ6" s="35" t="str">
        <f>IF(BZ7="","",IF(BZ7="-","【-】","【"&amp;SUBSTITUTE(TEXT(BZ7,"#,##0.00"),"-","△")&amp;"】"))</f>
        <v>【100.05】</v>
      </c>
      <c r="CA6" s="36">
        <f>IF(CA7="",NA(),CA7)</f>
        <v>147.13</v>
      </c>
      <c r="CB6" s="36">
        <f t="shared" ref="CB6:CJ6" si="9">IF(CB7="",NA(),CB7)</f>
        <v>137.62</v>
      </c>
      <c r="CC6" s="36">
        <f t="shared" si="9"/>
        <v>156.54</v>
      </c>
      <c r="CD6" s="36">
        <f t="shared" si="9"/>
        <v>146.80000000000001</v>
      </c>
      <c r="CE6" s="36">
        <f t="shared" si="9"/>
        <v>139.15</v>
      </c>
      <c r="CF6" s="36">
        <f t="shared" si="9"/>
        <v>208.29</v>
      </c>
      <c r="CG6" s="36">
        <f t="shared" si="9"/>
        <v>218.42</v>
      </c>
      <c r="CH6" s="36">
        <f t="shared" si="9"/>
        <v>227.27</v>
      </c>
      <c r="CI6" s="36">
        <f t="shared" si="9"/>
        <v>223.98</v>
      </c>
      <c r="CJ6" s="36">
        <f t="shared" si="9"/>
        <v>225.09</v>
      </c>
      <c r="CK6" s="35" t="str">
        <f>IF(CK7="","",IF(CK7="-","【-】","【"&amp;SUBSTITUTE(TEXT(CK7,"#,##0.00"),"-","△")&amp;"】"))</f>
        <v>【166.40】</v>
      </c>
      <c r="CL6" s="36">
        <f>IF(CL7="",NA(),CL7)</f>
        <v>37.74</v>
      </c>
      <c r="CM6" s="36">
        <f t="shared" ref="CM6:CU6" si="10">IF(CM7="",NA(),CM7)</f>
        <v>37.68</v>
      </c>
      <c r="CN6" s="36">
        <f t="shared" si="10"/>
        <v>37.5</v>
      </c>
      <c r="CO6" s="36">
        <f t="shared" si="10"/>
        <v>36.29</v>
      </c>
      <c r="CP6" s="36">
        <f t="shared" si="10"/>
        <v>38.33</v>
      </c>
      <c r="CQ6" s="36">
        <f t="shared" si="10"/>
        <v>49.32</v>
      </c>
      <c r="CR6" s="36">
        <f t="shared" si="10"/>
        <v>50.24</v>
      </c>
      <c r="CS6" s="36">
        <f t="shared" si="10"/>
        <v>50.29</v>
      </c>
      <c r="CT6" s="36">
        <f t="shared" si="10"/>
        <v>49.64</v>
      </c>
      <c r="CU6" s="36">
        <f t="shared" si="10"/>
        <v>49.38</v>
      </c>
      <c r="CV6" s="35" t="str">
        <f>IF(CV7="","",IF(CV7="-","【-】","【"&amp;SUBSTITUTE(TEXT(CV7,"#,##0.00"),"-","△")&amp;"】"))</f>
        <v>【60.69】</v>
      </c>
      <c r="CW6" s="36">
        <f>IF(CW7="",NA(),CW7)</f>
        <v>86.04</v>
      </c>
      <c r="CX6" s="36">
        <f t="shared" ref="CX6:DF6" si="11">IF(CX7="",NA(),CX7)</f>
        <v>85.06</v>
      </c>
      <c r="CY6" s="36">
        <f t="shared" si="11"/>
        <v>85.35</v>
      </c>
      <c r="CZ6" s="36">
        <f t="shared" si="11"/>
        <v>85.26</v>
      </c>
      <c r="DA6" s="36">
        <f t="shared" si="11"/>
        <v>82.49</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45.64</v>
      </c>
      <c r="DI6" s="36">
        <f t="shared" ref="DI6:DQ6" si="12">IF(DI7="",NA(),DI7)</f>
        <v>48.02</v>
      </c>
      <c r="DJ6" s="36">
        <f t="shared" si="12"/>
        <v>50.02</v>
      </c>
      <c r="DK6" s="36">
        <f t="shared" si="12"/>
        <v>52.24</v>
      </c>
      <c r="DL6" s="36">
        <f t="shared" si="12"/>
        <v>54.34</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6">
        <f t="shared" si="13"/>
        <v>0.78</v>
      </c>
      <c r="DV6" s="36">
        <f t="shared" si="13"/>
        <v>0.78</v>
      </c>
      <c r="DW6" s="36">
        <f t="shared" si="13"/>
        <v>0.79</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254428</v>
      </c>
      <c r="D7" s="38">
        <v>46</v>
      </c>
      <c r="E7" s="38">
        <v>1</v>
      </c>
      <c r="F7" s="38">
        <v>0</v>
      </c>
      <c r="G7" s="38">
        <v>1</v>
      </c>
      <c r="H7" s="38" t="s">
        <v>93</v>
      </c>
      <c r="I7" s="38" t="s">
        <v>94</v>
      </c>
      <c r="J7" s="38" t="s">
        <v>95</v>
      </c>
      <c r="K7" s="38" t="s">
        <v>96</v>
      </c>
      <c r="L7" s="38" t="s">
        <v>97</v>
      </c>
      <c r="M7" s="38" t="s">
        <v>98</v>
      </c>
      <c r="N7" s="39" t="s">
        <v>99</v>
      </c>
      <c r="O7" s="39">
        <v>74.72</v>
      </c>
      <c r="P7" s="39">
        <v>100</v>
      </c>
      <c r="Q7" s="39">
        <v>3300</v>
      </c>
      <c r="R7" s="39">
        <v>6788</v>
      </c>
      <c r="S7" s="39">
        <v>13.63</v>
      </c>
      <c r="T7" s="39">
        <v>498.02</v>
      </c>
      <c r="U7" s="39">
        <v>6749</v>
      </c>
      <c r="V7" s="39">
        <v>13.66</v>
      </c>
      <c r="W7" s="39">
        <v>494.07</v>
      </c>
      <c r="X7" s="39">
        <v>114.87</v>
      </c>
      <c r="Y7" s="39">
        <v>120.74</v>
      </c>
      <c r="Z7" s="39">
        <v>108.67</v>
      </c>
      <c r="AA7" s="39">
        <v>115.54</v>
      </c>
      <c r="AB7" s="39">
        <v>121.99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435.11</v>
      </c>
      <c r="AU7" s="39">
        <v>443.73</v>
      </c>
      <c r="AV7" s="39">
        <v>465.32</v>
      </c>
      <c r="AW7" s="39">
        <v>440.1</v>
      </c>
      <c r="AX7" s="39">
        <v>471.24</v>
      </c>
      <c r="AY7" s="39">
        <v>371.89</v>
      </c>
      <c r="AZ7" s="39">
        <v>293.23</v>
      </c>
      <c r="BA7" s="39">
        <v>300.14</v>
      </c>
      <c r="BB7" s="39">
        <v>301.04000000000002</v>
      </c>
      <c r="BC7" s="39">
        <v>305.08</v>
      </c>
      <c r="BD7" s="39">
        <v>260.31</v>
      </c>
      <c r="BE7" s="39">
        <v>601.54</v>
      </c>
      <c r="BF7" s="39">
        <v>558.15</v>
      </c>
      <c r="BG7" s="39">
        <v>515.73</v>
      </c>
      <c r="BH7" s="39">
        <v>474.33</v>
      </c>
      <c r="BI7" s="39">
        <v>532.22</v>
      </c>
      <c r="BJ7" s="39">
        <v>483.11</v>
      </c>
      <c r="BK7" s="39">
        <v>542.29999999999995</v>
      </c>
      <c r="BL7" s="39">
        <v>566.65</v>
      </c>
      <c r="BM7" s="39">
        <v>551.62</v>
      </c>
      <c r="BN7" s="39">
        <v>585.59</v>
      </c>
      <c r="BO7" s="39">
        <v>275.67</v>
      </c>
      <c r="BP7" s="39">
        <v>113.2</v>
      </c>
      <c r="BQ7" s="39">
        <v>121.21</v>
      </c>
      <c r="BR7" s="39">
        <v>105.27</v>
      </c>
      <c r="BS7" s="39">
        <v>113.69</v>
      </c>
      <c r="BT7" s="39">
        <v>93.35</v>
      </c>
      <c r="BU7" s="39">
        <v>93.28</v>
      </c>
      <c r="BV7" s="39">
        <v>87.51</v>
      </c>
      <c r="BW7" s="39">
        <v>84.77</v>
      </c>
      <c r="BX7" s="39">
        <v>87.11</v>
      </c>
      <c r="BY7" s="39">
        <v>82.78</v>
      </c>
      <c r="BZ7" s="39">
        <v>100.05</v>
      </c>
      <c r="CA7" s="39">
        <v>147.13</v>
      </c>
      <c r="CB7" s="39">
        <v>137.62</v>
      </c>
      <c r="CC7" s="39">
        <v>156.54</v>
      </c>
      <c r="CD7" s="39">
        <v>146.80000000000001</v>
      </c>
      <c r="CE7" s="39">
        <v>139.15</v>
      </c>
      <c r="CF7" s="39">
        <v>208.29</v>
      </c>
      <c r="CG7" s="39">
        <v>218.42</v>
      </c>
      <c r="CH7" s="39">
        <v>227.27</v>
      </c>
      <c r="CI7" s="39">
        <v>223.98</v>
      </c>
      <c r="CJ7" s="39">
        <v>225.09</v>
      </c>
      <c r="CK7" s="39">
        <v>166.4</v>
      </c>
      <c r="CL7" s="39">
        <v>37.74</v>
      </c>
      <c r="CM7" s="39">
        <v>37.68</v>
      </c>
      <c r="CN7" s="39">
        <v>37.5</v>
      </c>
      <c r="CO7" s="39">
        <v>36.29</v>
      </c>
      <c r="CP7" s="39">
        <v>38.33</v>
      </c>
      <c r="CQ7" s="39">
        <v>49.32</v>
      </c>
      <c r="CR7" s="39">
        <v>50.24</v>
      </c>
      <c r="CS7" s="39">
        <v>50.29</v>
      </c>
      <c r="CT7" s="39">
        <v>49.64</v>
      </c>
      <c r="CU7" s="39">
        <v>49.38</v>
      </c>
      <c r="CV7" s="39">
        <v>60.69</v>
      </c>
      <c r="CW7" s="39">
        <v>86.04</v>
      </c>
      <c r="CX7" s="39">
        <v>85.06</v>
      </c>
      <c r="CY7" s="39">
        <v>85.35</v>
      </c>
      <c r="CZ7" s="39">
        <v>85.26</v>
      </c>
      <c r="DA7" s="39">
        <v>82.49</v>
      </c>
      <c r="DB7" s="39">
        <v>79.34</v>
      </c>
      <c r="DC7" s="39">
        <v>78.650000000000006</v>
      </c>
      <c r="DD7" s="39">
        <v>77.73</v>
      </c>
      <c r="DE7" s="39">
        <v>78.09</v>
      </c>
      <c r="DF7" s="39">
        <v>78.010000000000005</v>
      </c>
      <c r="DG7" s="39">
        <v>89.82</v>
      </c>
      <c r="DH7" s="39">
        <v>45.64</v>
      </c>
      <c r="DI7" s="39">
        <v>48.02</v>
      </c>
      <c r="DJ7" s="39">
        <v>50.02</v>
      </c>
      <c r="DK7" s="39">
        <v>52.24</v>
      </c>
      <c r="DL7" s="39">
        <v>54.34</v>
      </c>
      <c r="DM7" s="39">
        <v>48.3</v>
      </c>
      <c r="DN7" s="39">
        <v>45.14</v>
      </c>
      <c r="DO7" s="39">
        <v>45.85</v>
      </c>
      <c r="DP7" s="39">
        <v>47.31</v>
      </c>
      <c r="DQ7" s="39">
        <v>47.5</v>
      </c>
      <c r="DR7" s="39">
        <v>50.19</v>
      </c>
      <c r="DS7" s="39">
        <v>0</v>
      </c>
      <c r="DT7" s="39">
        <v>0</v>
      </c>
      <c r="DU7" s="39">
        <v>0.78</v>
      </c>
      <c r="DV7" s="39">
        <v>0.78</v>
      </c>
      <c r="DW7" s="39">
        <v>0.79</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2022-01-31T06:06:39Z</cp:lastPrinted>
  <dcterms:created xsi:type="dcterms:W3CDTF">2021-12-03T06:52:36Z</dcterms:created>
  <dcterms:modified xsi:type="dcterms:W3CDTF">2022-02-18T11:37:10Z</dcterms:modified>
  <cp:category/>
</cp:coreProperties>
</file>