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H00$\05_財政係（旧理財係）\11 公営企業\R3公営企業\03 経営比較分析表\03 経営比較分析表（R2決算）\03 市町等→県\254258 愛荘町　0113提出\"/>
    </mc:Choice>
  </mc:AlternateContent>
  <workbookProtection workbookAlgorithmName="SHA-512" workbookHashValue="2YGysF3jLy6E1rfMSdTApilrNnhBAEYfGXK8eNwVD68bjuivHwn+Huxp5r0B3gtaZ6ZlHeFX3eL8KlXSOZ6rGg==" workbookSaltValue="MJm7ryJa2tjvU8Q/e7yjsg==" workbookSpinCount="100000" lockStructure="1"/>
  <bookViews>
    <workbookView xWindow="0" yWindow="0" windowWidth="20490" windowHeight="754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W8" i="4"/>
  <c r="B8" i="4"/>
  <c r="B6" i="4"/>
</calcChain>
</file>

<file path=xl/sharedStrings.xml><?xml version="1.0" encoding="utf-8"?>
<sst xmlns="http://schemas.openxmlformats.org/spreadsheetml/2006/main" count="299" uniqueCount="117">
  <si>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</si>
  <si>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</si>
  <si>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</si>
  <si>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</si>
  <si>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</si>
  <si>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</si>
  <si>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</si>
  <si>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</si>
  <si>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</si>
  <si>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</si>
  <si>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</si>
  <si>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</si>
  <si>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</si>
  <si>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</si>
  <si>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</si>
  <si>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</si>
  <si>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</si>
  <si>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</si>
  <si>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</si>
  <si>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</si>
  <si>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</si>
  <si>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</si>
  <si>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</si>
  <si>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</si>
  <si>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</si>
  <si>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</si>
  <si>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</si>
  <si>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</si>
  <si>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</si>
  <si>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</si>
  <si>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</si>
  <si>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</si>
  <si>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</si>
  <si>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</si>
  <si>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</si>
  <si>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</si>
  <si>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</si>
  <si>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</si>
  <si>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</si>
  <si>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</si>
  <si>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</si>
  <si>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</si>
  <si>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</si>
  <si>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</si>
  <si>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</si>
  <si>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</si>
  <si>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</si>
  <si>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</si>
  <si>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</si>
  <si>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</si>
  <si>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</si>
  <si>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</si>
  <si>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</si>
  <si>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</si>
  <si>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</si>
  <si>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</si>
  <si>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</si>
  <si>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</si>
  <si>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</si>
  <si>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</si>
  <si>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</si>
  <si>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</si>
  <si>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</si>
  <si>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</si>
  <si>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</si>
  <si>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</si>
  <si>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</si>
  <si>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</si>
  <si>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</si>
  <si>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</si>
  <si>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</si>
  <si>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</si>
  <si>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</si>
  <si>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</si>
  <si>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</si>
  <si>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</si>
  <si>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</si>
  <si>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</si>
  <si>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</si>
  <si>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</si>
  <si>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</si>
  <si>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</si>
  <si>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</si>
  <si>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</si>
  <si>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</si>
  <si>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</si>
  <si>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</si>
  <si>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</si>
  <si>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</si>
  <si>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</si>
  <si>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</si>
  <si>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</si>
  <si>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</si>
  <si>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</si>
  <si>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</si>
  <si>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</si>
  <si>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愛荘町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</si>
  <si>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</si>
  <si>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</si>
  <si>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</si>
  <si>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</si>
  <si>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</si>
  <si>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</si>
  <si>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</si>
  <si>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</si>
  <si>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</si>
  <si>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</si>
  <si>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</si>
  <si>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</si>
  <si>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</si>
  <si>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</si>
  <si>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</si>
  <si>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</si>
  <si>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</si>
  <si>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①有形固定資産減価償却率は、類似団体平均値よりも下回っています。
　現在のところ、管渠の更新までの老朽化は進んでいませんが、今後は過去に整備した管渠の更新・修繕の時期が集中して到来することが予想されることから、施設の維持機能に関する中長期的な計画である「ストックマネジメント計画」をもとに施設の適正な維持管理に努めます。</t>
    <rPh sb="1" eb="7">
      <t>ユウケイコテイシサン</t>
    </rPh>
    <rPh sb="7" eb="12">
      <t>ゲンカショウキャクリツ</t>
    </rPh>
    <rPh sb="14" eb="16">
      <t>ルイジ</t>
    </rPh>
    <rPh sb="16" eb="18">
      <t>ダンタイ</t>
    </rPh>
    <rPh sb="18" eb="21">
      <t>ヘイキンチ</t>
    </rPh>
    <rPh sb="24" eb="26">
      <t>シタマワ</t>
    </rPh>
    <rPh sb="34" eb="36">
      <t>ゲンザイ</t>
    </rPh>
    <rPh sb="41" eb="43">
      <t>カンキョ</t>
    </rPh>
    <rPh sb="44" eb="46">
      <t>コウシン</t>
    </rPh>
    <rPh sb="49" eb="52">
      <t>ロウキュウカ</t>
    </rPh>
    <rPh sb="53" eb="54">
      <t>スス</t>
    </rPh>
    <rPh sb="62" eb="64">
      <t>コンゴ</t>
    </rPh>
    <rPh sb="65" eb="67">
      <t>カコ</t>
    </rPh>
    <rPh sb="68" eb="70">
      <t>セイビ</t>
    </rPh>
    <rPh sb="72" eb="74">
      <t>カンキョ</t>
    </rPh>
    <rPh sb="75" eb="77">
      <t>コウシン</t>
    </rPh>
    <rPh sb="78" eb="80">
      <t>シュウゼン</t>
    </rPh>
    <rPh sb="81" eb="83">
      <t>ジキ</t>
    </rPh>
    <rPh sb="84" eb="86">
      <t>シュウチュウ</t>
    </rPh>
    <rPh sb="88" eb="90">
      <t>トウライ</t>
    </rPh>
    <rPh sb="95" eb="97">
      <t>ヨソウ</t>
    </rPh>
    <rPh sb="105" eb="107">
      <t>シセツ</t>
    </rPh>
    <rPh sb="108" eb="112">
      <t>イジキノウ</t>
    </rPh>
    <rPh sb="113" eb="114">
      <t>カン</t>
    </rPh>
    <rPh sb="116" eb="117">
      <t>ナカ</t>
    </rPh>
    <rPh sb="117" eb="120">
      <t>チョウキテキ</t>
    </rPh>
    <rPh sb="121" eb="123">
      <t>ケイカク</t>
    </rPh>
    <rPh sb="137" eb="139">
      <t>ケイカク</t>
    </rPh>
    <rPh sb="144" eb="146">
      <t>シセツ</t>
    </rPh>
    <rPh sb="147" eb="149">
      <t>テキセイ</t>
    </rPh>
    <rPh sb="150" eb="154">
      <t>イジカンリ</t>
    </rPh>
    <rPh sb="155" eb="156">
      <t>ツト</t>
    </rPh>
    <phoneticPr fontId="4"/>
  </si>
  <si>
    <t>将来的な人口減少や、施設の老朽化および不明水対策に伴う維持管理費の増加や、多額の企業債償還が続くことから、収入確保に向けた取組が必要となります。
　令和元年度からの地方公営企業法の適用により、事業経営状況の明確化および透明性の向上が可能となるため、計画的な経営基盤の強化や、長期的に安定したサービスが提供できるよう努めます。
 公共用水域の水質保全や使用料収入の増加の観点から、水洗化率向上のため、未接続世帯に対し広報や啓発を行います。
　使用料収入の増加のために、有収水量の多い企業等に対し、公共下水道への接続を啓発します。</t>
    <rPh sb="0" eb="3">
      <t>ショウライテキ</t>
    </rPh>
    <rPh sb="4" eb="6">
      <t>ジンコウ</t>
    </rPh>
    <rPh sb="6" eb="8">
      <t>ゲンショウ</t>
    </rPh>
    <rPh sb="10" eb="12">
      <t>シセツ</t>
    </rPh>
    <rPh sb="13" eb="16">
      <t>ロウキュウカ</t>
    </rPh>
    <rPh sb="19" eb="22">
      <t>フメイスイ</t>
    </rPh>
    <rPh sb="22" eb="24">
      <t>タイサク</t>
    </rPh>
    <rPh sb="25" eb="26">
      <t>トモナ</t>
    </rPh>
    <rPh sb="27" eb="29">
      <t>イジ</t>
    </rPh>
    <rPh sb="29" eb="32">
      <t>カンリヒ</t>
    </rPh>
    <rPh sb="33" eb="35">
      <t>ゾウカ</t>
    </rPh>
    <rPh sb="37" eb="39">
      <t>タガク</t>
    </rPh>
    <rPh sb="40" eb="42">
      <t>キギョウ</t>
    </rPh>
    <rPh sb="42" eb="43">
      <t>サイ</t>
    </rPh>
    <rPh sb="43" eb="45">
      <t>ショウカン</t>
    </rPh>
    <rPh sb="46" eb="47">
      <t>ツヅ</t>
    </rPh>
    <rPh sb="53" eb="57">
      <t>シュウニュウカクホ</t>
    </rPh>
    <rPh sb="58" eb="59">
      <t>ム</t>
    </rPh>
    <rPh sb="61" eb="63">
      <t>トリクミ</t>
    </rPh>
    <rPh sb="64" eb="66">
      <t>ヒツヨウ</t>
    </rPh>
    <rPh sb="74" eb="76">
      <t>レイワ</t>
    </rPh>
    <rPh sb="76" eb="79">
      <t>ガンネンド</t>
    </rPh>
    <rPh sb="82" eb="89">
      <t>チホウコウエイキギョウホウ</t>
    </rPh>
    <rPh sb="90" eb="92">
      <t>テキヨウ</t>
    </rPh>
    <rPh sb="96" eb="102">
      <t>ジギョウケイエイジョウキョウ</t>
    </rPh>
    <rPh sb="103" eb="106">
      <t>メイカクカ</t>
    </rPh>
    <rPh sb="137" eb="140">
      <t>チョウキテキ</t>
    </rPh>
    <rPh sb="141" eb="143">
      <t>アンテイ</t>
    </rPh>
    <rPh sb="150" eb="152">
      <t>テイキョウ</t>
    </rPh>
    <rPh sb="157" eb="158">
      <t>ツト</t>
    </rPh>
    <rPh sb="164" eb="166">
      <t>コウキョウ</t>
    </rPh>
    <rPh sb="166" eb="167">
      <t>ヨウ</t>
    </rPh>
    <rPh sb="167" eb="169">
      <t>スイイキ</t>
    </rPh>
    <rPh sb="170" eb="174">
      <t>スイシツホゼン</t>
    </rPh>
    <rPh sb="175" eb="178">
      <t>シヨウリョウ</t>
    </rPh>
    <rPh sb="178" eb="180">
      <t>シュウニュウ</t>
    </rPh>
    <rPh sb="181" eb="183">
      <t>ゾウカ</t>
    </rPh>
    <rPh sb="184" eb="186">
      <t>カンテン</t>
    </rPh>
    <rPh sb="189" eb="192">
      <t>スイセンカ</t>
    </rPh>
    <rPh sb="192" eb="193">
      <t>リツ</t>
    </rPh>
    <rPh sb="193" eb="195">
      <t>コウジョウ</t>
    </rPh>
    <rPh sb="199" eb="202">
      <t>ミセツゾク</t>
    </rPh>
    <rPh sb="202" eb="204">
      <t>セタイ</t>
    </rPh>
    <rPh sb="205" eb="206">
      <t>タイ</t>
    </rPh>
    <rPh sb="207" eb="209">
      <t>コウホウ</t>
    </rPh>
    <rPh sb="210" eb="212">
      <t>ケイハツ</t>
    </rPh>
    <rPh sb="213" eb="214">
      <t>オコナ</t>
    </rPh>
    <rPh sb="220" eb="223">
      <t>シヨウリョウ</t>
    </rPh>
    <rPh sb="223" eb="225">
      <t>シュウニュウ</t>
    </rPh>
    <rPh sb="226" eb="228">
      <t>ゾウカ</t>
    </rPh>
    <rPh sb="233" eb="235">
      <t>ユウシュウ</t>
    </rPh>
    <rPh sb="235" eb="237">
      <t>スイリョウ</t>
    </rPh>
    <rPh sb="238" eb="239">
      <t>オオ</t>
    </rPh>
    <rPh sb="240" eb="242">
      <t>キギョウ</t>
    </rPh>
    <rPh sb="242" eb="243">
      <t>ナド</t>
    </rPh>
    <rPh sb="244" eb="245">
      <t>タイ</t>
    </rPh>
    <rPh sb="247" eb="252">
      <t>コウキョウゲスイドウ</t>
    </rPh>
    <rPh sb="254" eb="256">
      <t>セツゾク</t>
    </rPh>
    <rPh sb="257" eb="259">
      <t>ケイハツ</t>
    </rPh>
    <phoneticPr fontId="4"/>
  </si>
  <si>
    <t xml:space="preserve">平成３１年４月１日より地方公営企業法を適用したことにより、令和元年度からのグラフとなります。
　①経営収支比率は、100％を上回っていますが、収益の不足分を一般会計からの補助金で賄っている状態です。
　③流動比率は、100％を下回っています。企業債の返還が影響し、現金の不足分を一般会計からの補助金で賄っています。
　④企業債残高対事業規模比率は、下水道整備が進んでいることから類似団体平均値を下回っている。今後についても計画的な借入に努めていきます。
　⑤経費回収率は、汚水処理にかかる費用が使用料収入以外で賄われているため、使用料収入の見直しや確保および、汚水処理費の削減に努めます。
　⑥汚水処理原価は、類似団体平均値を下回っていることから、今後も継続して費用の抑制および有収水量の増加に努めます。
　⑦施設利用率は、滋賀県の流域下水道で汚水処理をしているので該当なしとなります。
　⑧水洗化率は、類似団体と比較しても高い値を保持しています。今後も水洗化の促進に取り組みます。
</t>
    <rPh sb="0" eb="2">
      <t>ヘイセイ</t>
    </rPh>
    <rPh sb="4" eb="5">
      <t>ネン</t>
    </rPh>
    <rPh sb="6" eb="7">
      <t>ツキ</t>
    </rPh>
    <rPh sb="8" eb="9">
      <t>ヒ</t>
    </rPh>
    <rPh sb="11" eb="13">
      <t>チホウ</t>
    </rPh>
    <rPh sb="13" eb="15">
      <t>コウエイ</t>
    </rPh>
    <rPh sb="15" eb="17">
      <t>キギョウ</t>
    </rPh>
    <rPh sb="17" eb="18">
      <t>ホウ</t>
    </rPh>
    <rPh sb="19" eb="21">
      <t>テキヨウ</t>
    </rPh>
    <rPh sb="29" eb="31">
      <t>レイワ</t>
    </rPh>
    <rPh sb="31" eb="34">
      <t>ガンネンド</t>
    </rPh>
    <rPh sb="49" eb="51">
      <t>ケイエイ</t>
    </rPh>
    <rPh sb="51" eb="53">
      <t>シュウシ</t>
    </rPh>
    <rPh sb="53" eb="55">
      <t>ヒリツ</t>
    </rPh>
    <rPh sb="62" eb="64">
      <t>ウワマワ</t>
    </rPh>
    <rPh sb="71" eb="73">
      <t>シュウエキ</t>
    </rPh>
    <rPh sb="74" eb="77">
      <t>フソクブン</t>
    </rPh>
    <rPh sb="78" eb="82">
      <t>イッパンカイケイ</t>
    </rPh>
    <rPh sb="85" eb="88">
      <t>ホジョキン</t>
    </rPh>
    <rPh sb="89" eb="90">
      <t>マカナ</t>
    </rPh>
    <rPh sb="94" eb="96">
      <t>ジョウタイ</t>
    </rPh>
    <rPh sb="102" eb="104">
      <t>リュウドウ</t>
    </rPh>
    <rPh sb="104" eb="106">
      <t>ヒリツ</t>
    </rPh>
    <rPh sb="113" eb="115">
      <t>シタマワ</t>
    </rPh>
    <rPh sb="121" eb="124">
      <t>キギョウサイ</t>
    </rPh>
    <rPh sb="125" eb="127">
      <t>ヘンカン</t>
    </rPh>
    <rPh sb="128" eb="130">
      <t>エイキョウ</t>
    </rPh>
    <rPh sb="132" eb="134">
      <t>ゲンキン</t>
    </rPh>
    <rPh sb="135" eb="138">
      <t>フソクブン</t>
    </rPh>
    <rPh sb="139" eb="143">
      <t>イッパンカイケイ</t>
    </rPh>
    <rPh sb="146" eb="149">
      <t>ホジョキン</t>
    </rPh>
    <rPh sb="150" eb="151">
      <t>マカナ</t>
    </rPh>
    <rPh sb="160" eb="163">
      <t>キギョウサイ</t>
    </rPh>
    <rPh sb="163" eb="165">
      <t>ザンダカ</t>
    </rPh>
    <rPh sb="165" eb="166">
      <t>タイ</t>
    </rPh>
    <rPh sb="396" eb="400">
      <t>スイセンカリツ</t>
    </rPh>
    <rPh sb="402" eb="406">
      <t>ルイジダンタイ</t>
    </rPh>
    <rPh sb="407" eb="409">
      <t>ヒカク</t>
    </rPh>
    <rPh sb="412" eb="413">
      <t>タカ</t>
    </rPh>
    <rPh sb="414" eb="415">
      <t>アタイ</t>
    </rPh>
    <rPh sb="416" eb="418">
      <t>ホジ</t>
    </rPh>
    <rPh sb="424" eb="426">
      <t>コンゴ</t>
    </rPh>
    <rPh sb="427" eb="430">
      <t>スイセンカ</t>
    </rPh>
    <rPh sb="431" eb="433">
      <t>ソクシン</t>
    </rPh>
    <rPh sb="434" eb="435">
      <t>ト</t>
    </rPh>
    <rPh sb="436" eb="437">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</si>
</sst>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B23-4E15-BF49-E811C71478DA}"/>
            </c:ext>
          </c:extLst>
        </c:ser>
        <c:dLbls>
          <c:showLegendKey val="0"/>
          <c:showVal val="0"/>
          <c:showCatName val="0"/>
          <c:showSerName val="0"/>
          <c:showPercent val="0"/>
          <c:showBubbleSize val="0"/>
        </c:dLbls>
        <c:gapWidth val="150"/>
        <c:axId val="1601196144"/>
        <c:axId val="160119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0.36</c:v>
                </c:pt>
                <c:pt idx="4">
                  <c:v>0.39</c:v>
                </c:pt>
              </c:numCache>
            </c:numRef>
          </c:val>
          <c:smooth val="0"/>
          <c:extLst xmlns:c16r2="http://schemas.microsoft.com/office/drawing/2015/06/chart">
            <c:ext xmlns:c16="http://schemas.microsoft.com/office/drawing/2014/chart" uri="{C3380CC4-5D6E-409C-BE32-E72D297353CC}">
              <c16:uniqueId val="{00000001-EB23-4E15-BF49-E811C71478DA}"/>
            </c:ext>
          </c:extLst>
        </c:ser>
        <c:dLbls>
          <c:showLegendKey val="0"/>
          <c:showVal val="0"/>
          <c:showCatName val="0"/>
          <c:showSerName val="0"/>
          <c:showPercent val="0"/>
          <c:showBubbleSize val="0"/>
        </c:dLbls>
        <c:marker val="1"/>
        <c:smooth val="0"/>
        <c:axId val="1601196144"/>
        <c:axId val="1601195600"/>
      </c:lineChart>
      <c:dateAx>
        <c:axId val="1601196144"/>
        <c:scaling>
          <c:orientation val="minMax"/>
        </c:scaling>
        <c:delete val="1"/>
        <c:axPos val="b"/>
        <c:numFmt formatCode="&quot;H&quot;yy" sourceLinked="1"/>
        <c:majorTickMark val="none"/>
        <c:minorTickMark val="none"/>
        <c:tickLblPos val="none"/>
        <c:crossAx val="1601195600"/>
        <c:crosses val="autoZero"/>
        <c:auto val="1"/>
        <c:lblOffset val="100"/>
        <c:baseTimeUnit val="years"/>
      </c:dateAx>
      <c:valAx>
        <c:axId val="160119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119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C2E-4E4E-9975-0386115F4046}"/>
            </c:ext>
          </c:extLst>
        </c:ser>
        <c:dLbls>
          <c:showLegendKey val="0"/>
          <c:showVal val="0"/>
          <c:showCatName val="0"/>
          <c:showSerName val="0"/>
          <c:showPercent val="0"/>
          <c:showBubbleSize val="0"/>
        </c:dLbls>
        <c:gapWidth val="150"/>
        <c:axId val="1845921600"/>
        <c:axId val="184593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42.47</c:v>
                </c:pt>
                <c:pt idx="4">
                  <c:v>42.4</c:v>
                </c:pt>
              </c:numCache>
            </c:numRef>
          </c:val>
          <c:smooth val="0"/>
          <c:extLst xmlns:c16r2="http://schemas.microsoft.com/office/drawing/2015/06/chart">
            <c:ext xmlns:c16="http://schemas.microsoft.com/office/drawing/2014/chart" uri="{C3380CC4-5D6E-409C-BE32-E72D297353CC}">
              <c16:uniqueId val="{00000001-EC2E-4E4E-9975-0386115F4046}"/>
            </c:ext>
          </c:extLst>
        </c:ser>
        <c:dLbls>
          <c:showLegendKey val="0"/>
          <c:showVal val="0"/>
          <c:showCatName val="0"/>
          <c:showSerName val="0"/>
          <c:showPercent val="0"/>
          <c:showBubbleSize val="0"/>
        </c:dLbls>
        <c:marker val="1"/>
        <c:smooth val="0"/>
        <c:axId val="1845921600"/>
        <c:axId val="1845931392"/>
      </c:lineChart>
      <c:dateAx>
        <c:axId val="1845921600"/>
        <c:scaling>
          <c:orientation val="minMax"/>
        </c:scaling>
        <c:delete val="1"/>
        <c:axPos val="b"/>
        <c:numFmt formatCode="&quot;H&quot;yy" sourceLinked="1"/>
        <c:majorTickMark val="none"/>
        <c:minorTickMark val="none"/>
        <c:tickLblPos val="none"/>
        <c:crossAx val="1845931392"/>
        <c:crosses val="autoZero"/>
        <c:auto val="1"/>
        <c:lblOffset val="100"/>
        <c:baseTimeUnit val="years"/>
      </c:dateAx>
      <c:valAx>
        <c:axId val="184593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92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92.17</c:v>
                </c:pt>
                <c:pt idx="4">
                  <c:v>92.28</c:v>
                </c:pt>
              </c:numCache>
            </c:numRef>
          </c:val>
          <c:extLst xmlns:c16r2="http://schemas.microsoft.com/office/drawing/2015/06/chart">
            <c:ext xmlns:c16="http://schemas.microsoft.com/office/drawing/2014/chart" uri="{C3380CC4-5D6E-409C-BE32-E72D297353CC}">
              <c16:uniqueId val="{00000000-E351-4270-8EBA-8C59A0C0493C}"/>
            </c:ext>
          </c:extLst>
        </c:ser>
        <c:dLbls>
          <c:showLegendKey val="0"/>
          <c:showVal val="0"/>
          <c:showCatName val="0"/>
          <c:showSerName val="0"/>
          <c:showPercent val="0"/>
          <c:showBubbleSize val="0"/>
        </c:dLbls>
        <c:gapWidth val="150"/>
        <c:axId val="1845918336"/>
        <c:axId val="184593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83.75</c:v>
                </c:pt>
                <c:pt idx="4">
                  <c:v>84.19</c:v>
                </c:pt>
              </c:numCache>
            </c:numRef>
          </c:val>
          <c:smooth val="0"/>
          <c:extLst xmlns:c16r2="http://schemas.microsoft.com/office/drawing/2015/06/chart">
            <c:ext xmlns:c16="http://schemas.microsoft.com/office/drawing/2014/chart" uri="{C3380CC4-5D6E-409C-BE32-E72D297353CC}">
              <c16:uniqueId val="{00000001-E351-4270-8EBA-8C59A0C0493C}"/>
            </c:ext>
          </c:extLst>
        </c:ser>
        <c:dLbls>
          <c:showLegendKey val="0"/>
          <c:showVal val="0"/>
          <c:showCatName val="0"/>
          <c:showSerName val="0"/>
          <c:showPercent val="0"/>
          <c:showBubbleSize val="0"/>
        </c:dLbls>
        <c:marker val="1"/>
        <c:smooth val="0"/>
        <c:axId val="1845918336"/>
        <c:axId val="1845931936"/>
      </c:lineChart>
      <c:dateAx>
        <c:axId val="1845918336"/>
        <c:scaling>
          <c:orientation val="minMax"/>
        </c:scaling>
        <c:delete val="1"/>
        <c:axPos val="b"/>
        <c:numFmt formatCode="&quot;H&quot;yy" sourceLinked="1"/>
        <c:majorTickMark val="none"/>
        <c:minorTickMark val="none"/>
        <c:tickLblPos val="none"/>
        <c:crossAx val="1845931936"/>
        <c:crosses val="autoZero"/>
        <c:auto val="1"/>
        <c:lblOffset val="100"/>
        <c:baseTimeUnit val="years"/>
      </c:dateAx>
      <c:valAx>
        <c:axId val="184593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91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107.69</c:v>
                </c:pt>
                <c:pt idx="4">
                  <c:v>109.93</c:v>
                </c:pt>
              </c:numCache>
            </c:numRef>
          </c:val>
          <c:extLst xmlns:c16r2="http://schemas.microsoft.com/office/drawing/2015/06/chart">
            <c:ext xmlns:c16="http://schemas.microsoft.com/office/drawing/2014/chart" uri="{C3380CC4-5D6E-409C-BE32-E72D297353CC}">
              <c16:uniqueId val="{00000000-192F-466B-AEB8-6CA4286B240B}"/>
            </c:ext>
          </c:extLst>
        </c:ser>
        <c:dLbls>
          <c:showLegendKey val="0"/>
          <c:showVal val="0"/>
          <c:showCatName val="0"/>
          <c:showSerName val="0"/>
          <c:showPercent val="0"/>
          <c:showBubbleSize val="0"/>
        </c:dLbls>
        <c:gapWidth val="150"/>
        <c:axId val="1601184176"/>
        <c:axId val="160119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102.73</c:v>
                </c:pt>
                <c:pt idx="4">
                  <c:v>105.78</c:v>
                </c:pt>
              </c:numCache>
            </c:numRef>
          </c:val>
          <c:smooth val="0"/>
          <c:extLst xmlns:c16r2="http://schemas.microsoft.com/office/drawing/2015/06/chart">
            <c:ext xmlns:c16="http://schemas.microsoft.com/office/drawing/2014/chart" uri="{C3380CC4-5D6E-409C-BE32-E72D297353CC}">
              <c16:uniqueId val="{00000001-192F-466B-AEB8-6CA4286B240B}"/>
            </c:ext>
          </c:extLst>
        </c:ser>
        <c:dLbls>
          <c:showLegendKey val="0"/>
          <c:showVal val="0"/>
          <c:showCatName val="0"/>
          <c:showSerName val="0"/>
          <c:showPercent val="0"/>
          <c:showBubbleSize val="0"/>
        </c:dLbls>
        <c:marker val="1"/>
        <c:smooth val="0"/>
        <c:axId val="1601184176"/>
        <c:axId val="1601191792"/>
      </c:lineChart>
      <c:dateAx>
        <c:axId val="1601184176"/>
        <c:scaling>
          <c:orientation val="minMax"/>
        </c:scaling>
        <c:delete val="1"/>
        <c:axPos val="b"/>
        <c:numFmt formatCode="&quot;H&quot;yy" sourceLinked="1"/>
        <c:majorTickMark val="none"/>
        <c:minorTickMark val="none"/>
        <c:tickLblPos val="none"/>
        <c:crossAx val="1601191792"/>
        <c:crosses val="autoZero"/>
        <c:auto val="1"/>
        <c:lblOffset val="100"/>
        <c:baseTimeUnit val="years"/>
      </c:dateAx>
      <c:valAx>
        <c:axId val="160119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118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3.01</c:v>
                </c:pt>
                <c:pt idx="4">
                  <c:v>6.04</c:v>
                </c:pt>
              </c:numCache>
            </c:numRef>
          </c:val>
          <c:extLst xmlns:c16r2="http://schemas.microsoft.com/office/drawing/2015/06/chart">
            <c:ext xmlns:c16="http://schemas.microsoft.com/office/drawing/2014/chart" uri="{C3380CC4-5D6E-409C-BE32-E72D297353CC}">
              <c16:uniqueId val="{00000000-0518-42ED-846E-B39D2F4E6D67}"/>
            </c:ext>
          </c:extLst>
        </c:ser>
        <c:dLbls>
          <c:showLegendKey val="0"/>
          <c:showVal val="0"/>
          <c:showCatName val="0"/>
          <c:showSerName val="0"/>
          <c:showPercent val="0"/>
          <c:showBubbleSize val="0"/>
        </c:dLbls>
        <c:gapWidth val="150"/>
        <c:axId val="1601185264"/>
        <c:axId val="160119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21.36</c:v>
                </c:pt>
              </c:numCache>
            </c:numRef>
          </c:val>
          <c:smooth val="0"/>
          <c:extLst xmlns:c16r2="http://schemas.microsoft.com/office/drawing/2015/06/chart">
            <c:ext xmlns:c16="http://schemas.microsoft.com/office/drawing/2014/chart" uri="{C3380CC4-5D6E-409C-BE32-E72D297353CC}">
              <c16:uniqueId val="{00000001-0518-42ED-846E-B39D2F4E6D67}"/>
            </c:ext>
          </c:extLst>
        </c:ser>
        <c:dLbls>
          <c:showLegendKey val="0"/>
          <c:showVal val="0"/>
          <c:showCatName val="0"/>
          <c:showSerName val="0"/>
          <c:showPercent val="0"/>
          <c:showBubbleSize val="0"/>
        </c:dLbls>
        <c:marker val="1"/>
        <c:smooth val="0"/>
        <c:axId val="1601185264"/>
        <c:axId val="1601190160"/>
      </c:lineChart>
      <c:dateAx>
        <c:axId val="1601185264"/>
        <c:scaling>
          <c:orientation val="minMax"/>
        </c:scaling>
        <c:delete val="1"/>
        <c:axPos val="b"/>
        <c:numFmt formatCode="&quot;H&quot;yy" sourceLinked="1"/>
        <c:majorTickMark val="none"/>
        <c:minorTickMark val="none"/>
        <c:tickLblPos val="none"/>
        <c:crossAx val="1601190160"/>
        <c:crosses val="autoZero"/>
        <c:auto val="1"/>
        <c:lblOffset val="100"/>
        <c:baseTimeUnit val="years"/>
      </c:dateAx>
      <c:valAx>
        <c:axId val="160119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118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3F8-4831-98A1-56EF95FFCA21}"/>
            </c:ext>
          </c:extLst>
        </c:ser>
        <c:dLbls>
          <c:showLegendKey val="0"/>
          <c:showVal val="0"/>
          <c:showCatName val="0"/>
          <c:showSerName val="0"/>
          <c:showPercent val="0"/>
          <c:showBubbleSize val="0"/>
        </c:dLbls>
        <c:gapWidth val="150"/>
        <c:axId val="1601192336"/>
        <c:axId val="160118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8.6199999999999992</c:v>
                </c:pt>
                <c:pt idx="4">
                  <c:v>0.01</c:v>
                </c:pt>
              </c:numCache>
            </c:numRef>
          </c:val>
          <c:smooth val="0"/>
          <c:extLst xmlns:c16r2="http://schemas.microsoft.com/office/drawing/2015/06/chart">
            <c:ext xmlns:c16="http://schemas.microsoft.com/office/drawing/2014/chart" uri="{C3380CC4-5D6E-409C-BE32-E72D297353CC}">
              <c16:uniqueId val="{00000001-D3F8-4831-98A1-56EF95FFCA21}"/>
            </c:ext>
          </c:extLst>
        </c:ser>
        <c:dLbls>
          <c:showLegendKey val="0"/>
          <c:showVal val="0"/>
          <c:showCatName val="0"/>
          <c:showSerName val="0"/>
          <c:showPercent val="0"/>
          <c:showBubbleSize val="0"/>
        </c:dLbls>
        <c:marker val="1"/>
        <c:smooth val="0"/>
        <c:axId val="1601192336"/>
        <c:axId val="1601189072"/>
      </c:lineChart>
      <c:dateAx>
        <c:axId val="1601192336"/>
        <c:scaling>
          <c:orientation val="minMax"/>
        </c:scaling>
        <c:delete val="1"/>
        <c:axPos val="b"/>
        <c:numFmt formatCode="&quot;H&quot;yy" sourceLinked="1"/>
        <c:majorTickMark val="none"/>
        <c:minorTickMark val="none"/>
        <c:tickLblPos val="none"/>
        <c:crossAx val="1601189072"/>
        <c:crosses val="autoZero"/>
        <c:auto val="1"/>
        <c:lblOffset val="100"/>
        <c:baseTimeUnit val="years"/>
      </c:dateAx>
      <c:valAx>
        <c:axId val="160118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119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B04-4609-98BC-8BA9410F22B9}"/>
            </c:ext>
          </c:extLst>
        </c:ser>
        <c:dLbls>
          <c:showLegendKey val="0"/>
          <c:showVal val="0"/>
          <c:showCatName val="0"/>
          <c:showSerName val="0"/>
          <c:showPercent val="0"/>
          <c:showBubbleSize val="0"/>
        </c:dLbls>
        <c:gapWidth val="150"/>
        <c:axId val="1601196688"/>
        <c:axId val="160119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94.97</c:v>
                </c:pt>
                <c:pt idx="4">
                  <c:v>63.96</c:v>
                </c:pt>
              </c:numCache>
            </c:numRef>
          </c:val>
          <c:smooth val="0"/>
          <c:extLst xmlns:c16r2="http://schemas.microsoft.com/office/drawing/2015/06/chart">
            <c:ext xmlns:c16="http://schemas.microsoft.com/office/drawing/2014/chart" uri="{C3380CC4-5D6E-409C-BE32-E72D297353CC}">
              <c16:uniqueId val="{00000001-CB04-4609-98BC-8BA9410F22B9}"/>
            </c:ext>
          </c:extLst>
        </c:ser>
        <c:dLbls>
          <c:showLegendKey val="0"/>
          <c:showVal val="0"/>
          <c:showCatName val="0"/>
          <c:showSerName val="0"/>
          <c:showPercent val="0"/>
          <c:showBubbleSize val="0"/>
        </c:dLbls>
        <c:marker val="1"/>
        <c:smooth val="0"/>
        <c:axId val="1601196688"/>
        <c:axId val="1601198864"/>
      </c:lineChart>
      <c:dateAx>
        <c:axId val="1601196688"/>
        <c:scaling>
          <c:orientation val="minMax"/>
        </c:scaling>
        <c:delete val="1"/>
        <c:axPos val="b"/>
        <c:numFmt formatCode="&quot;H&quot;yy" sourceLinked="1"/>
        <c:majorTickMark val="none"/>
        <c:minorTickMark val="none"/>
        <c:tickLblPos val="none"/>
        <c:crossAx val="1601198864"/>
        <c:crosses val="autoZero"/>
        <c:auto val="1"/>
        <c:lblOffset val="100"/>
        <c:baseTimeUnit val="years"/>
      </c:dateAx>
      <c:valAx>
        <c:axId val="160119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119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17.2</c:v>
                </c:pt>
                <c:pt idx="4">
                  <c:v>18.96</c:v>
                </c:pt>
              </c:numCache>
            </c:numRef>
          </c:val>
          <c:extLst xmlns:c16r2="http://schemas.microsoft.com/office/drawing/2015/06/chart">
            <c:ext xmlns:c16="http://schemas.microsoft.com/office/drawing/2014/chart" uri="{C3380CC4-5D6E-409C-BE32-E72D297353CC}">
              <c16:uniqueId val="{00000000-A76D-45ED-A805-F7905F177199}"/>
            </c:ext>
          </c:extLst>
        </c:ser>
        <c:dLbls>
          <c:showLegendKey val="0"/>
          <c:showVal val="0"/>
          <c:showCatName val="0"/>
          <c:showSerName val="0"/>
          <c:showPercent val="0"/>
          <c:showBubbleSize val="0"/>
        </c:dLbls>
        <c:gapWidth val="150"/>
        <c:axId val="1601186896"/>
        <c:axId val="160119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47.72</c:v>
                </c:pt>
                <c:pt idx="4">
                  <c:v>44.24</c:v>
                </c:pt>
              </c:numCache>
            </c:numRef>
          </c:val>
          <c:smooth val="0"/>
          <c:extLst xmlns:c16r2="http://schemas.microsoft.com/office/drawing/2015/06/chart">
            <c:ext xmlns:c16="http://schemas.microsoft.com/office/drawing/2014/chart" uri="{C3380CC4-5D6E-409C-BE32-E72D297353CC}">
              <c16:uniqueId val="{00000001-A76D-45ED-A805-F7905F177199}"/>
            </c:ext>
          </c:extLst>
        </c:ser>
        <c:dLbls>
          <c:showLegendKey val="0"/>
          <c:showVal val="0"/>
          <c:showCatName val="0"/>
          <c:showSerName val="0"/>
          <c:showPercent val="0"/>
          <c:showBubbleSize val="0"/>
        </c:dLbls>
        <c:marker val="1"/>
        <c:smooth val="0"/>
        <c:axId val="1601186896"/>
        <c:axId val="1601199408"/>
      </c:lineChart>
      <c:dateAx>
        <c:axId val="1601186896"/>
        <c:scaling>
          <c:orientation val="minMax"/>
        </c:scaling>
        <c:delete val="1"/>
        <c:axPos val="b"/>
        <c:numFmt formatCode="&quot;H&quot;yy" sourceLinked="1"/>
        <c:majorTickMark val="none"/>
        <c:minorTickMark val="none"/>
        <c:tickLblPos val="none"/>
        <c:crossAx val="1601199408"/>
        <c:crosses val="autoZero"/>
        <c:auto val="1"/>
        <c:lblOffset val="100"/>
        <c:baseTimeUnit val="years"/>
      </c:dateAx>
      <c:valAx>
        <c:axId val="160119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118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663.17</c:v>
                </c:pt>
                <c:pt idx="4">
                  <c:v>529.07000000000005</c:v>
                </c:pt>
              </c:numCache>
            </c:numRef>
          </c:val>
          <c:extLst xmlns:c16r2="http://schemas.microsoft.com/office/drawing/2015/06/chart">
            <c:ext xmlns:c16="http://schemas.microsoft.com/office/drawing/2014/chart" uri="{C3380CC4-5D6E-409C-BE32-E72D297353CC}">
              <c16:uniqueId val="{00000000-74B5-4777-B4BF-A12196FCB92D}"/>
            </c:ext>
          </c:extLst>
        </c:ser>
        <c:dLbls>
          <c:showLegendKey val="0"/>
          <c:showVal val="0"/>
          <c:showCatName val="0"/>
          <c:showSerName val="0"/>
          <c:showPercent val="0"/>
          <c:showBubbleSize val="0"/>
        </c:dLbls>
        <c:gapWidth val="150"/>
        <c:axId val="1601187984"/>
        <c:axId val="160118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1206.79</c:v>
                </c:pt>
                <c:pt idx="4">
                  <c:v>1258.43</c:v>
                </c:pt>
              </c:numCache>
            </c:numRef>
          </c:val>
          <c:smooth val="0"/>
          <c:extLst xmlns:c16r2="http://schemas.microsoft.com/office/drawing/2015/06/chart">
            <c:ext xmlns:c16="http://schemas.microsoft.com/office/drawing/2014/chart" uri="{C3380CC4-5D6E-409C-BE32-E72D297353CC}">
              <c16:uniqueId val="{00000001-74B5-4777-B4BF-A12196FCB92D}"/>
            </c:ext>
          </c:extLst>
        </c:ser>
        <c:dLbls>
          <c:showLegendKey val="0"/>
          <c:showVal val="0"/>
          <c:showCatName val="0"/>
          <c:showSerName val="0"/>
          <c:showPercent val="0"/>
          <c:showBubbleSize val="0"/>
        </c:dLbls>
        <c:marker val="1"/>
        <c:smooth val="0"/>
        <c:axId val="1601187984"/>
        <c:axId val="1601189616"/>
      </c:lineChart>
      <c:dateAx>
        <c:axId val="1601187984"/>
        <c:scaling>
          <c:orientation val="minMax"/>
        </c:scaling>
        <c:delete val="1"/>
        <c:axPos val="b"/>
        <c:numFmt formatCode="&quot;H&quot;yy" sourceLinked="1"/>
        <c:majorTickMark val="none"/>
        <c:minorTickMark val="none"/>
        <c:tickLblPos val="none"/>
        <c:crossAx val="1601189616"/>
        <c:crosses val="autoZero"/>
        <c:auto val="1"/>
        <c:lblOffset val="100"/>
        <c:baseTimeUnit val="years"/>
      </c:dateAx>
      <c:valAx>
        <c:axId val="160118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118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84.23</c:v>
                </c:pt>
                <c:pt idx="4">
                  <c:v>86.03</c:v>
                </c:pt>
              </c:numCache>
            </c:numRef>
          </c:val>
          <c:extLst xmlns:c16r2="http://schemas.microsoft.com/office/drawing/2015/06/chart">
            <c:ext xmlns:c16="http://schemas.microsoft.com/office/drawing/2014/chart" uri="{C3380CC4-5D6E-409C-BE32-E72D297353CC}">
              <c16:uniqueId val="{00000000-B6A7-46F5-9EDC-CDA19FDD2F29}"/>
            </c:ext>
          </c:extLst>
        </c:ser>
        <c:dLbls>
          <c:showLegendKey val="0"/>
          <c:showVal val="0"/>
          <c:showCatName val="0"/>
          <c:showSerName val="0"/>
          <c:showPercent val="0"/>
          <c:showBubbleSize val="0"/>
        </c:dLbls>
        <c:gapWidth val="150"/>
        <c:axId val="1601193968"/>
        <c:axId val="160119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71.84</c:v>
                </c:pt>
                <c:pt idx="4">
                  <c:v>73.36</c:v>
                </c:pt>
              </c:numCache>
            </c:numRef>
          </c:val>
          <c:smooth val="0"/>
          <c:extLst xmlns:c16r2="http://schemas.microsoft.com/office/drawing/2015/06/chart">
            <c:ext xmlns:c16="http://schemas.microsoft.com/office/drawing/2014/chart" uri="{C3380CC4-5D6E-409C-BE32-E72D297353CC}">
              <c16:uniqueId val="{00000001-B6A7-46F5-9EDC-CDA19FDD2F29}"/>
            </c:ext>
          </c:extLst>
        </c:ser>
        <c:dLbls>
          <c:showLegendKey val="0"/>
          <c:showVal val="0"/>
          <c:showCatName val="0"/>
          <c:showSerName val="0"/>
          <c:showPercent val="0"/>
          <c:showBubbleSize val="0"/>
        </c:dLbls>
        <c:marker val="1"/>
        <c:smooth val="0"/>
        <c:axId val="1601193968"/>
        <c:axId val="1601190704"/>
      </c:lineChart>
      <c:dateAx>
        <c:axId val="1601193968"/>
        <c:scaling>
          <c:orientation val="minMax"/>
        </c:scaling>
        <c:delete val="1"/>
        <c:axPos val="b"/>
        <c:numFmt formatCode="&quot;H&quot;yy" sourceLinked="1"/>
        <c:majorTickMark val="none"/>
        <c:minorTickMark val="none"/>
        <c:tickLblPos val="none"/>
        <c:crossAx val="1601190704"/>
        <c:crosses val="autoZero"/>
        <c:auto val="1"/>
        <c:lblOffset val="100"/>
        <c:baseTimeUnit val="years"/>
      </c:dateAx>
      <c:valAx>
        <c:axId val="160119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119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171.15</c:v>
                </c:pt>
                <c:pt idx="4">
                  <c:v>164.46</c:v>
                </c:pt>
              </c:numCache>
            </c:numRef>
          </c:val>
          <c:extLst xmlns:c16r2="http://schemas.microsoft.com/office/drawing/2015/06/chart">
            <c:ext xmlns:c16="http://schemas.microsoft.com/office/drawing/2014/chart" uri="{C3380CC4-5D6E-409C-BE32-E72D297353CC}">
              <c16:uniqueId val="{00000000-1B8A-4AC7-A685-C453AC4A0190}"/>
            </c:ext>
          </c:extLst>
        </c:ser>
        <c:dLbls>
          <c:showLegendKey val="0"/>
          <c:showVal val="0"/>
          <c:showCatName val="0"/>
          <c:showSerName val="0"/>
          <c:showPercent val="0"/>
          <c:showBubbleSize val="0"/>
        </c:dLbls>
        <c:gapWidth val="150"/>
        <c:axId val="1601194512"/>
        <c:axId val="160119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228.47</c:v>
                </c:pt>
                <c:pt idx="4">
                  <c:v>224.88</c:v>
                </c:pt>
              </c:numCache>
            </c:numRef>
          </c:val>
          <c:smooth val="0"/>
          <c:extLst xmlns:c16r2="http://schemas.microsoft.com/office/drawing/2015/06/chart">
            <c:ext xmlns:c16="http://schemas.microsoft.com/office/drawing/2014/chart" uri="{C3380CC4-5D6E-409C-BE32-E72D297353CC}">
              <c16:uniqueId val="{00000001-1B8A-4AC7-A685-C453AC4A0190}"/>
            </c:ext>
          </c:extLst>
        </c:ser>
        <c:dLbls>
          <c:showLegendKey val="0"/>
          <c:showVal val="0"/>
          <c:showCatName val="0"/>
          <c:showSerName val="0"/>
          <c:showPercent val="0"/>
          <c:showBubbleSize val="0"/>
        </c:dLbls>
        <c:marker val="1"/>
        <c:smooth val="0"/>
        <c:axId val="1601194512"/>
        <c:axId val="1601193424"/>
      </c:lineChart>
      <c:dateAx>
        <c:axId val="1601194512"/>
        <c:scaling>
          <c:orientation val="minMax"/>
        </c:scaling>
        <c:delete val="1"/>
        <c:axPos val="b"/>
        <c:numFmt formatCode="&quot;H&quot;yy" sourceLinked="1"/>
        <c:majorTickMark val="none"/>
        <c:minorTickMark val="none"/>
        <c:tickLblPos val="none"/>
        <c:crossAx val="1601193424"/>
        <c:crosses val="autoZero"/>
        <c:auto val="1"/>
        <c:lblOffset val="100"/>
        <c:baseTimeUnit val="years"/>
      </c:dateAx>
      <c:valAx>
        <c:axId val="160119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119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滋賀県　愛荘町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63">
        <f>データ!S6</f>
        <v>21420</v>
      </c>
      <c r="AM8" s="63"/>
      <c r="AN8" s="63"/>
      <c r="AO8" s="63"/>
      <c r="AP8" s="63"/>
      <c r="AQ8" s="63"/>
      <c r="AR8" s="63"/>
      <c r="AS8" s="63"/>
      <c r="AT8" s="62">
        <f>データ!T6</f>
        <v>37.97</v>
      </c>
      <c r="AU8" s="62"/>
      <c r="AV8" s="62"/>
      <c r="AW8" s="62"/>
      <c r="AX8" s="62"/>
      <c r="AY8" s="62"/>
      <c r="AZ8" s="62"/>
      <c r="BA8" s="62"/>
      <c r="BB8" s="62">
        <f>データ!U6</f>
        <v>564.13</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f>データ!O6</f>
        <v>56.73</v>
      </c>
      <c r="J10" s="62"/>
      <c r="K10" s="62"/>
      <c r="L10" s="62"/>
      <c r="M10" s="62"/>
      <c r="N10" s="62"/>
      <c r="O10" s="62"/>
      <c r="P10" s="62">
        <f>データ!P6</f>
        <v>99.16</v>
      </c>
      <c r="Q10" s="62"/>
      <c r="R10" s="62"/>
      <c r="S10" s="62"/>
      <c r="T10" s="62"/>
      <c r="U10" s="62"/>
      <c r="V10" s="62"/>
      <c r="W10" s="62">
        <f>データ!Q6</f>
        <v>83.76</v>
      </c>
      <c r="X10" s="62"/>
      <c r="Y10" s="62"/>
      <c r="Z10" s="62"/>
      <c r="AA10" s="62"/>
      <c r="AB10" s="62"/>
      <c r="AC10" s="62"/>
      <c r="AD10" s="63">
        <f>データ!R6</f>
        <v>2640</v>
      </c>
      <c r="AE10" s="63"/>
      <c r="AF10" s="63"/>
      <c r="AG10" s="63"/>
      <c r="AH10" s="63"/>
      <c r="AI10" s="63"/>
      <c r="AJ10" s="63"/>
      <c r="AK10" s="2"/>
      <c r="AL10" s="63">
        <f>データ!V6</f>
        <v>21198</v>
      </c>
      <c r="AM10" s="63"/>
      <c r="AN10" s="63"/>
      <c r="AO10" s="63"/>
      <c r="AP10" s="63"/>
      <c r="AQ10" s="63"/>
      <c r="AR10" s="63"/>
      <c r="AS10" s="63"/>
      <c r="AT10" s="62">
        <f>データ!W6</f>
        <v>9.39</v>
      </c>
      <c r="AU10" s="62"/>
      <c r="AV10" s="62"/>
      <c r="AW10" s="62"/>
      <c r="AX10" s="62"/>
      <c r="AY10" s="62"/>
      <c r="AZ10" s="62"/>
      <c r="BA10" s="62"/>
      <c r="BB10" s="62">
        <f>データ!X6</f>
        <v>2257.5100000000002</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116</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114</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115</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IVRGcKlcoG7K7acWDgTE5eISPXRTqAEMDjJ2oh+1TVssiEzFgeTcpJI2wIFC1Zy3b4SXmH6m70M3Vk9Jp3LYA==" saltValue="Yhg2rIOG+Wc/9byRsFBfF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254258</v>
      </c>
      <c r="D6" s="33">
        <f t="shared" si="3"/>
        <v>46</v>
      </c>
      <c r="E6" s="33">
        <f t="shared" si="3"/>
        <v>17</v>
      </c>
      <c r="F6" s="33">
        <f t="shared" si="3"/>
        <v>4</v>
      </c>
      <c r="G6" s="33">
        <f t="shared" si="3"/>
        <v>0</v>
      </c>
      <c r="H6" s="33" t="str">
        <f t="shared" si="3"/>
        <v>滋賀県　愛荘町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56.73</v>
      </c>
      <c r="P6" s="34">
        <f t="shared" si="3"/>
        <v>99.16</v>
      </c>
      <c r="Q6" s="34">
        <f t="shared" si="3"/>
        <v>83.76</v>
      </c>
      <c r="R6" s="34">
        <f t="shared" si="3"/>
        <v>2640</v>
      </c>
      <c r="S6" s="34">
        <f t="shared" si="3"/>
        <v>21420</v>
      </c>
      <c r="T6" s="34">
        <f t="shared" si="3"/>
        <v>37.97</v>
      </c>
      <c r="U6" s="34">
        <f t="shared" si="3"/>
        <v>564.13</v>
      </c>
      <c r="V6" s="34">
        <f t="shared" si="3"/>
        <v>21198</v>
      </c>
      <c r="W6" s="34">
        <f t="shared" si="3"/>
        <v>9.39</v>
      </c>
      <c r="X6" s="34">
        <f t="shared" si="3"/>
        <v>2257.5100000000002</v>
      </c>
      <c r="Y6" s="35" t="str">
        <f>IF(Y7="",NA(),Y7)</f>
        <v>-</v>
      </c>
      <c r="Z6" s="35" t="str">
        <f t="shared" ref="Z6:AH6" si="4">IF(Z7="",NA(),Z7)</f>
        <v>-</v>
      </c>
      <c r="AA6" s="35" t="str">
        <f t="shared" si="4"/>
        <v>-</v>
      </c>
      <c r="AB6" s="35">
        <f t="shared" si="4"/>
        <v>107.69</v>
      </c>
      <c r="AC6" s="35">
        <f t="shared" si="4"/>
        <v>109.93</v>
      </c>
      <c r="AD6" s="35" t="str">
        <f t="shared" si="4"/>
        <v>-</v>
      </c>
      <c r="AE6" s="35" t="str">
        <f t="shared" si="4"/>
        <v>-</v>
      </c>
      <c r="AF6" s="35" t="str">
        <f t="shared" si="4"/>
        <v>-</v>
      </c>
      <c r="AG6" s="35">
        <f t="shared" si="4"/>
        <v>102.73</v>
      </c>
      <c r="AH6" s="35">
        <f t="shared" si="4"/>
        <v>105.78</v>
      </c>
      <c r="AI6" s="34" t="str">
        <f>IF(AI7="","",IF(AI7="-","【-】","【"&amp;SUBSTITUTE(TEXT(AI7,"#,##0.00"),"-","△")&amp;"】"))</f>
        <v>【104.83】</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94.97</v>
      </c>
      <c r="AS6" s="35">
        <f t="shared" si="5"/>
        <v>63.96</v>
      </c>
      <c r="AT6" s="34" t="str">
        <f>IF(AT7="","",IF(AT7="-","【-】","【"&amp;SUBSTITUTE(TEXT(AT7,"#,##0.00"),"-","△")&amp;"】"))</f>
        <v>【61.55】</v>
      </c>
      <c r="AU6" s="35" t="str">
        <f>IF(AU7="",NA(),AU7)</f>
        <v>-</v>
      </c>
      <c r="AV6" s="35" t="str">
        <f t="shared" ref="AV6:BD6" si="6">IF(AV7="",NA(),AV7)</f>
        <v>-</v>
      </c>
      <c r="AW6" s="35" t="str">
        <f t="shared" si="6"/>
        <v>-</v>
      </c>
      <c r="AX6" s="35">
        <f t="shared" si="6"/>
        <v>17.2</v>
      </c>
      <c r="AY6" s="35">
        <f t="shared" si="6"/>
        <v>18.96</v>
      </c>
      <c r="AZ6" s="35" t="str">
        <f t="shared" si="6"/>
        <v>-</v>
      </c>
      <c r="BA6" s="35" t="str">
        <f t="shared" si="6"/>
        <v>-</v>
      </c>
      <c r="BB6" s="35" t="str">
        <f t="shared" si="6"/>
        <v>-</v>
      </c>
      <c r="BC6" s="35">
        <f t="shared" si="6"/>
        <v>47.72</v>
      </c>
      <c r="BD6" s="35">
        <f t="shared" si="6"/>
        <v>44.24</v>
      </c>
      <c r="BE6" s="34" t="str">
        <f>IF(BE7="","",IF(BE7="-","【-】","【"&amp;SUBSTITUTE(TEXT(BE7,"#,##0.00"),"-","△")&amp;"】"))</f>
        <v>【45.34】</v>
      </c>
      <c r="BF6" s="35" t="str">
        <f>IF(BF7="",NA(),BF7)</f>
        <v>-</v>
      </c>
      <c r="BG6" s="35" t="str">
        <f t="shared" ref="BG6:BO6" si="7">IF(BG7="",NA(),BG7)</f>
        <v>-</v>
      </c>
      <c r="BH6" s="35" t="str">
        <f t="shared" si="7"/>
        <v>-</v>
      </c>
      <c r="BI6" s="35">
        <f t="shared" si="7"/>
        <v>663.17</v>
      </c>
      <c r="BJ6" s="35">
        <f t="shared" si="7"/>
        <v>529.07000000000005</v>
      </c>
      <c r="BK6" s="35" t="str">
        <f t="shared" si="7"/>
        <v>-</v>
      </c>
      <c r="BL6" s="35" t="str">
        <f t="shared" si="7"/>
        <v>-</v>
      </c>
      <c r="BM6" s="35" t="str">
        <f t="shared" si="7"/>
        <v>-</v>
      </c>
      <c r="BN6" s="35">
        <f t="shared" si="7"/>
        <v>1206.79</v>
      </c>
      <c r="BO6" s="35">
        <f t="shared" si="7"/>
        <v>1258.43</v>
      </c>
      <c r="BP6" s="34" t="str">
        <f>IF(BP7="","",IF(BP7="-","【-】","【"&amp;SUBSTITUTE(TEXT(BP7,"#,##0.00"),"-","△")&amp;"】"))</f>
        <v>【1,260.21】</v>
      </c>
      <c r="BQ6" s="35" t="str">
        <f>IF(BQ7="",NA(),BQ7)</f>
        <v>-</v>
      </c>
      <c r="BR6" s="35" t="str">
        <f t="shared" ref="BR6:BZ6" si="8">IF(BR7="",NA(),BR7)</f>
        <v>-</v>
      </c>
      <c r="BS6" s="35" t="str">
        <f t="shared" si="8"/>
        <v>-</v>
      </c>
      <c r="BT6" s="35">
        <f t="shared" si="8"/>
        <v>84.23</v>
      </c>
      <c r="BU6" s="35">
        <f t="shared" si="8"/>
        <v>86.03</v>
      </c>
      <c r="BV6" s="35" t="str">
        <f t="shared" si="8"/>
        <v>-</v>
      </c>
      <c r="BW6" s="35" t="str">
        <f t="shared" si="8"/>
        <v>-</v>
      </c>
      <c r="BX6" s="35" t="str">
        <f t="shared" si="8"/>
        <v>-</v>
      </c>
      <c r="BY6" s="35">
        <f t="shared" si="8"/>
        <v>71.84</v>
      </c>
      <c r="BZ6" s="35">
        <f t="shared" si="8"/>
        <v>73.36</v>
      </c>
      <c r="CA6" s="34" t="str">
        <f>IF(CA7="","",IF(CA7="-","【-】","【"&amp;SUBSTITUTE(TEXT(CA7,"#,##0.00"),"-","△")&amp;"】"))</f>
        <v>【75.29】</v>
      </c>
      <c r="CB6" s="35" t="str">
        <f>IF(CB7="",NA(),CB7)</f>
        <v>-</v>
      </c>
      <c r="CC6" s="35" t="str">
        <f t="shared" ref="CC6:CK6" si="9">IF(CC7="",NA(),CC7)</f>
        <v>-</v>
      </c>
      <c r="CD6" s="35" t="str">
        <f t="shared" si="9"/>
        <v>-</v>
      </c>
      <c r="CE6" s="35">
        <f t="shared" si="9"/>
        <v>171.15</v>
      </c>
      <c r="CF6" s="35">
        <f t="shared" si="9"/>
        <v>164.46</v>
      </c>
      <c r="CG6" s="35" t="str">
        <f t="shared" si="9"/>
        <v>-</v>
      </c>
      <c r="CH6" s="35" t="str">
        <f t="shared" si="9"/>
        <v>-</v>
      </c>
      <c r="CI6" s="35" t="str">
        <f t="shared" si="9"/>
        <v>-</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42.47</v>
      </c>
      <c r="CV6" s="35">
        <f t="shared" si="10"/>
        <v>42.4</v>
      </c>
      <c r="CW6" s="34" t="str">
        <f>IF(CW7="","",IF(CW7="-","【-】","【"&amp;SUBSTITUTE(TEXT(CW7,"#,##0.00"),"-","△")&amp;"】"))</f>
        <v>【42.90】</v>
      </c>
      <c r="CX6" s="35" t="str">
        <f>IF(CX7="",NA(),CX7)</f>
        <v>-</v>
      </c>
      <c r="CY6" s="35" t="str">
        <f t="shared" ref="CY6:DG6" si="11">IF(CY7="",NA(),CY7)</f>
        <v>-</v>
      </c>
      <c r="CZ6" s="35" t="str">
        <f t="shared" si="11"/>
        <v>-</v>
      </c>
      <c r="DA6" s="35">
        <f t="shared" si="11"/>
        <v>92.17</v>
      </c>
      <c r="DB6" s="35">
        <f t="shared" si="11"/>
        <v>92.28</v>
      </c>
      <c r="DC6" s="35" t="str">
        <f t="shared" si="11"/>
        <v>-</v>
      </c>
      <c r="DD6" s="35" t="str">
        <f t="shared" si="11"/>
        <v>-</v>
      </c>
      <c r="DE6" s="35" t="str">
        <f t="shared" si="11"/>
        <v>-</v>
      </c>
      <c r="DF6" s="35">
        <f t="shared" si="11"/>
        <v>83.75</v>
      </c>
      <c r="DG6" s="35">
        <f t="shared" si="11"/>
        <v>84.19</v>
      </c>
      <c r="DH6" s="34" t="str">
        <f>IF(DH7="","",IF(DH7="-","【-】","【"&amp;SUBSTITUTE(TEXT(DH7,"#,##0.00"),"-","△")&amp;"】"))</f>
        <v>【84.75】</v>
      </c>
      <c r="DI6" s="35" t="str">
        <f>IF(DI7="",NA(),DI7)</f>
        <v>-</v>
      </c>
      <c r="DJ6" s="35" t="str">
        <f t="shared" ref="DJ6:DR6" si="12">IF(DJ7="",NA(),DJ7)</f>
        <v>-</v>
      </c>
      <c r="DK6" s="35" t="str">
        <f t="shared" si="12"/>
        <v>-</v>
      </c>
      <c r="DL6" s="35">
        <f t="shared" si="12"/>
        <v>3.01</v>
      </c>
      <c r="DM6" s="35">
        <f t="shared" si="12"/>
        <v>6.04</v>
      </c>
      <c r="DN6" s="35" t="str">
        <f t="shared" si="12"/>
        <v>-</v>
      </c>
      <c r="DO6" s="35" t="str">
        <f t="shared" si="12"/>
        <v>-</v>
      </c>
      <c r="DP6" s="35" t="str">
        <f t="shared" si="12"/>
        <v>-</v>
      </c>
      <c r="DQ6" s="35">
        <f t="shared" si="12"/>
        <v>24.68</v>
      </c>
      <c r="DR6" s="35">
        <f t="shared" si="12"/>
        <v>21.36</v>
      </c>
      <c r="DS6" s="34" t="str">
        <f>IF(DS7="","",IF(DS7="-","【-】","【"&amp;SUBSTITUTE(TEXT(DS7,"#,##0.00"),"-","△")&amp;"】"))</f>
        <v>【23.60】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8.6199999999999992</v>
      </c>
      <c r="EC6" s="35">
        <f t="shared" si="13"/>
        <v>0.01</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0.36</v>
      </c>
      <c r="EN6" s="35">
        <f t="shared" si="14"/>
        <v>0.39</v>
      </c>
      <c r="EO6" s="34" t="str">
        <f>IF(EO7="","",IF(EO7="-","【-】","【"&amp;SUBSTITUTE(TEXT(EO7,"#,##0.00"),"-","△")&amp;"】"))</f>
        <v>【0.30】</v>
      </c>
    </row>
    <row r="7" spans="1:148" s="36" customFormat="1" x14ac:dyDescent="0.15">
      <c r="A7" s="28"/>
      <c r="B7" s="37">
        <v>2020</v>
      </c>
      <c r="C7" s="37">
        <v>254258</v>
      </c>
      <c r="D7" s="37">
        <v>46</v>
      </c>
      <c r="E7" s="37">
        <v>17</v>
      </c>
      <c r="F7" s="37">
        <v>4</v>
      </c>
      <c r="G7" s="37">
        <v>0</v>
      </c>
      <c r="H7" s="37" t="s">
        <v>96</v>
      </c>
      <c r="I7" s="37" t="s">
        <v>97</v>
      </c>
      <c r="J7" s="37" t="s">
        <v>98</v>
      </c>
      <c r="K7" s="37" t="s">
        <v>99</v>
      </c>
      <c r="L7" s="37" t="s">
        <v>100</v>
      </c>
      <c r="M7" s="37" t="s">
        <v>101</v>
      </c>
      <c r="N7" s="38" t="s">
        <v>102</v>
      </c>
      <c r="O7" s="38">
        <v>56.73</v>
      </c>
      <c r="P7" s="38">
        <v>99.16</v>
      </c>
      <c r="Q7" s="38">
        <v>83.76</v>
      </c>
      <c r="R7" s="38">
        <v>2640</v>
      </c>
      <c r="S7" s="38">
        <v>21420</v>
      </c>
      <c r="T7" s="38">
        <v>37.97</v>
      </c>
      <c r="U7" s="38">
        <v>564.13</v>
      </c>
      <c r="V7" s="38">
        <v>21198</v>
      </c>
      <c r="W7" s="38">
        <v>9.39</v>
      </c>
      <c r="X7" s="38">
        <v>2257.5100000000002</v>
      </c>
      <c r="Y7" s="38" t="s">
        <v>102</v>
      </c>
      <c r="Z7" s="38" t="s">
        <v>102</v>
      </c>
      <c r="AA7" s="38" t="s">
        <v>102</v>
      </c>
      <c r="AB7" s="38">
        <v>107.69</v>
      </c>
      <c r="AC7" s="38">
        <v>109.93</v>
      </c>
      <c r="AD7" s="38" t="s">
        <v>102</v>
      </c>
      <c r="AE7" s="38" t="s">
        <v>102</v>
      </c>
      <c r="AF7" s="38" t="s">
        <v>102</v>
      </c>
      <c r="AG7" s="38">
        <v>102.73</v>
      </c>
      <c r="AH7" s="38">
        <v>105.78</v>
      </c>
      <c r="AI7" s="38">
        <v>104.83</v>
      </c>
      <c r="AJ7" s="38" t="s">
        <v>102</v>
      </c>
      <c r="AK7" s="38" t="s">
        <v>102</v>
      </c>
      <c r="AL7" s="38" t="s">
        <v>102</v>
      </c>
      <c r="AM7" s="38">
        <v>0</v>
      </c>
      <c r="AN7" s="38">
        <v>0</v>
      </c>
      <c r="AO7" s="38" t="s">
        <v>102</v>
      </c>
      <c r="AP7" s="38" t="s">
        <v>102</v>
      </c>
      <c r="AQ7" s="38" t="s">
        <v>102</v>
      </c>
      <c r="AR7" s="38">
        <v>94.97</v>
      </c>
      <c r="AS7" s="38">
        <v>63.96</v>
      </c>
      <c r="AT7" s="38">
        <v>61.55</v>
      </c>
      <c r="AU7" s="38" t="s">
        <v>102</v>
      </c>
      <c r="AV7" s="38" t="s">
        <v>102</v>
      </c>
      <c r="AW7" s="38" t="s">
        <v>102</v>
      </c>
      <c r="AX7" s="38">
        <v>17.2</v>
      </c>
      <c r="AY7" s="38">
        <v>18.96</v>
      </c>
      <c r="AZ7" s="38" t="s">
        <v>102</v>
      </c>
      <c r="BA7" s="38" t="s">
        <v>102</v>
      </c>
      <c r="BB7" s="38" t="s">
        <v>102</v>
      </c>
      <c r="BC7" s="38">
        <v>47.72</v>
      </c>
      <c r="BD7" s="38">
        <v>44.24</v>
      </c>
      <c r="BE7" s="38">
        <v>45.34</v>
      </c>
      <c r="BF7" s="38" t="s">
        <v>102</v>
      </c>
      <c r="BG7" s="38" t="s">
        <v>102</v>
      </c>
      <c r="BH7" s="38" t="s">
        <v>102</v>
      </c>
      <c r="BI7" s="38">
        <v>663.17</v>
      </c>
      <c r="BJ7" s="38">
        <v>529.07000000000005</v>
      </c>
      <c r="BK7" s="38" t="s">
        <v>102</v>
      </c>
      <c r="BL7" s="38" t="s">
        <v>102</v>
      </c>
      <c r="BM7" s="38" t="s">
        <v>102</v>
      </c>
      <c r="BN7" s="38">
        <v>1206.79</v>
      </c>
      <c r="BO7" s="38">
        <v>1258.43</v>
      </c>
      <c r="BP7" s="38">
        <v>1260.21</v>
      </c>
      <c r="BQ7" s="38" t="s">
        <v>102</v>
      </c>
      <c r="BR7" s="38" t="s">
        <v>102</v>
      </c>
      <c r="BS7" s="38" t="s">
        <v>102</v>
      </c>
      <c r="BT7" s="38">
        <v>84.23</v>
      </c>
      <c r="BU7" s="38">
        <v>86.03</v>
      </c>
      <c r="BV7" s="38" t="s">
        <v>102</v>
      </c>
      <c r="BW7" s="38" t="s">
        <v>102</v>
      </c>
      <c r="BX7" s="38" t="s">
        <v>102</v>
      </c>
      <c r="BY7" s="38">
        <v>71.84</v>
      </c>
      <c r="BZ7" s="38">
        <v>73.36</v>
      </c>
      <c r="CA7" s="38">
        <v>75.290000000000006</v>
      </c>
      <c r="CB7" s="38" t="s">
        <v>102</v>
      </c>
      <c r="CC7" s="38" t="s">
        <v>102</v>
      </c>
      <c r="CD7" s="38" t="s">
        <v>102</v>
      </c>
      <c r="CE7" s="38">
        <v>171.15</v>
      </c>
      <c r="CF7" s="38">
        <v>164.46</v>
      </c>
      <c r="CG7" s="38" t="s">
        <v>102</v>
      </c>
      <c r="CH7" s="38" t="s">
        <v>102</v>
      </c>
      <c r="CI7" s="38" t="s">
        <v>102</v>
      </c>
      <c r="CJ7" s="38">
        <v>228.47</v>
      </c>
      <c r="CK7" s="38">
        <v>224.88</v>
      </c>
      <c r="CL7" s="38">
        <v>215.41</v>
      </c>
      <c r="CM7" s="38" t="s">
        <v>102</v>
      </c>
      <c r="CN7" s="38" t="s">
        <v>102</v>
      </c>
      <c r="CO7" s="38" t="s">
        <v>102</v>
      </c>
      <c r="CP7" s="38" t="s">
        <v>102</v>
      </c>
      <c r="CQ7" s="38" t="s">
        <v>102</v>
      </c>
      <c r="CR7" s="38" t="s">
        <v>102</v>
      </c>
      <c r="CS7" s="38" t="s">
        <v>102</v>
      </c>
      <c r="CT7" s="38" t="s">
        <v>102</v>
      </c>
      <c r="CU7" s="38">
        <v>42.47</v>
      </c>
      <c r="CV7" s="38">
        <v>42.4</v>
      </c>
      <c r="CW7" s="38">
        <v>42.9</v>
      </c>
      <c r="CX7" s="38" t="s">
        <v>102</v>
      </c>
      <c r="CY7" s="38" t="s">
        <v>102</v>
      </c>
      <c r="CZ7" s="38" t="s">
        <v>102</v>
      </c>
      <c r="DA7" s="38">
        <v>92.17</v>
      </c>
      <c r="DB7" s="38">
        <v>92.28</v>
      </c>
      <c r="DC7" s="38" t="s">
        <v>102</v>
      </c>
      <c r="DD7" s="38" t="s">
        <v>102</v>
      </c>
      <c r="DE7" s="38" t="s">
        <v>102</v>
      </c>
      <c r="DF7" s="38">
        <v>83.75</v>
      </c>
      <c r="DG7" s="38">
        <v>84.19</v>
      </c>
      <c r="DH7" s="38">
        <v>84.75</v>
      </c>
      <c r="DI7" s="38" t="s">
        <v>102</v>
      </c>
      <c r="DJ7" s="38" t="s">
        <v>102</v>
      </c>
      <c r="DK7" s="38" t="s">
        <v>102</v>
      </c>
      <c r="DL7" s="38">
        <v>3.01</v>
      </c>
      <c r="DM7" s="38">
        <v>6.04</v>
      </c>
      <c r="DN7" s="38" t="s">
        <v>102</v>
      </c>
      <c r="DO7" s="38" t="s">
        <v>102</v>
      </c>
      <c r="DP7" s="38" t="s">
        <v>102</v>
      </c>
      <c r="DQ7" s="38">
        <v>24.68</v>
      </c>
      <c r="DR7" s="38">
        <v>21.36</v>
      </c>
      <c r="DS7" s="38">
        <v>23.6</v>
      </c>
      <c r="DT7" s="38" t="s">
        <v>102</v>
      </c>
      <c r="DU7" s="38" t="s">
        <v>102</v>
      </c>
      <c r="DV7" s="38" t="s">
        <v>102</v>
      </c>
      <c r="DW7" s="38">
        <v>0</v>
      </c>
      <c r="DX7" s="38">
        <v>0</v>
      </c>
      <c r="DY7" s="38" t="s">
        <v>102</v>
      </c>
      <c r="DZ7" s="38" t="s">
        <v>102</v>
      </c>
      <c r="EA7" s="38" t="s">
        <v>102</v>
      </c>
      <c r="EB7" s="38">
        <v>8.6199999999999992</v>
      </c>
      <c r="EC7" s="38">
        <v>0.01</v>
      </c>
      <c r="ED7" s="38">
        <v>0.01</v>
      </c>
      <c r="EE7" s="38" t="s">
        <v>102</v>
      </c>
      <c r="EF7" s="38" t="s">
        <v>102</v>
      </c>
      <c r="EG7" s="38" t="s">
        <v>102</v>
      </c>
      <c r="EH7" s="38">
        <v>0</v>
      </c>
      <c r="EI7" s="38">
        <v>0</v>
      </c>
      <c r="EJ7" s="38" t="s">
        <v>102</v>
      </c>
      <c r="EK7" s="38" t="s">
        <v>102</v>
      </c>
      <c r="EL7" s="38" t="s">
        <v>102</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2022-01-07T05:58:47Z</cp:lastPrinted>
  <dcterms:created xsi:type="dcterms:W3CDTF">2021-12-03T07:25:32Z</dcterms:created>
  <dcterms:modified xsi:type="dcterms:W3CDTF">2022-02-08T01:51:58Z</dcterms:modified>
  <cp:category/>
</cp:coreProperties>
</file>