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172.21.2.125\所属別_平文\qt106_08\08_水道部_平文\02_下水道課\総務グループ(NEW)\01共通\05財務\決算統計\12　経営比較分析表\R3\提出\"/>
    </mc:Choice>
  </mc:AlternateContent>
  <xr:revisionPtr revIDLastSave="0" documentId="13_ncr:1_{BF049CFE-FE5B-4FDC-9507-CEE13E626274}" xr6:coauthVersionLast="36" xr6:coauthVersionMax="36" xr10:uidLastSave="{00000000-0000-0000-0000-000000000000}"/>
  <workbookProtection workbookAlgorithmName="SHA-512" workbookHashValue="U4LlXaNc7fvbKCMvgDvkfDZky5yzkRSYm2RCsM4/gLvmRtbOC1Ex2LtB3dnTZZ7g0ISrhzekiGPaFOthD72IWw==" workbookSaltValue="L6zpu3fZY+yr0BTNncjA+g=="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L8" i="4"/>
  <c r="AD8" i="4"/>
  <c r="W8" i="4"/>
  <c r="P8" i="4"/>
  <c r="I8" i="4"/>
  <c r="B8" i="4"/>
  <c r="B6" i="4"/>
</calcChain>
</file>

<file path=xl/sharedStrings.xml><?xml version="1.0" encoding="utf-8"?>
<sst xmlns="http://schemas.openxmlformats.org/spreadsheetml/2006/main" count="256" uniqueCount="116">
  <si>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</si>
  <si>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</si>
  <si>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</si>
  <si>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</si>
  <si>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</si>
  <si>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</si>
  <si>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</si>
  <si>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</si>
  <si>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</si>
  <si>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</si>
  <si>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</si>
  <si>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</si>
  <si>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</si>
  <si>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</si>
  <si>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</si>
  <si>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</si>
  <si>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</si>
  <si>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</si>
  <si>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</si>
  <si>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</si>
  <si>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</si>
  <si>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</si>
  <si>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</si>
  <si>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</si>
  <si>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</si>
  <si>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</si>
  <si>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</si>
  <si>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</si>
  <si>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</si>
  <si>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</si>
  <si>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</si>
  <si>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</si>
  <si>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</si>
  <si>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</si>
  <si>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</si>
  <si>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</si>
  <si>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</si>
  <si>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</si>
  <si>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</si>
  <si>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</si>
  <si>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</si>
  <si>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</si>
  <si>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</si>
  <si>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</si>
  <si>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</si>
  <si>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</si>
  <si>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</si>
  <si>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</si>
  <si>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</si>
  <si>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</si>
  <si>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</si>
  <si>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</si>
  <si>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</si>
  <si>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</si>
  <si>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</si>
  <si>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</si>
  <si>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</si>
  <si>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</si>
  <si>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</si>
  <si>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</si>
  <si>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</si>
  <si>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</si>
  <si>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</si>
  <si>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</si>
  <si>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</si>
  <si>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</si>
  <si>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</si>
  <si>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</si>
  <si>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</si>
  <si>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</si>
  <si>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</si>
  <si>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</si>
  <si>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</si>
  <si>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</si>
  <si>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</si>
  <si>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</si>
  <si>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</si>
  <si>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</si>
  <si>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</si>
  <si>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</si>
  <si>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</si>
  <si>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</si>
  <si>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</si>
  <si>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</si>
  <si>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</si>
  <si>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</si>
  <si>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</si>
  <si>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</si>
  <si>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</si>
  <si>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</si>
  <si>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</si>
  <si>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</si>
  <si>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</si>
  <si>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</si>
  <si>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</si>
  <si>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</si>
  <si>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</si>
  <si>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</si>
  <si>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</si>
  <si>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</si>
  <si>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</si>
  <si>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</si>
  <si>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</si>
  <si>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</si>
  <si>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</si>
  <si>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</si>
  <si>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</si>
  <si>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</si>
  <si>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</si>
  <si>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</si>
  <si>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</si>
  <si>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</si>
  <si>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</si>
  <si>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平成29年度から地方公営企業法の全部適用をしたことにより、同年度以降のグラフとなっています。
　①経常収支比率は、汚水処理経費を下水道使用料収入及び一般会計からの繰入金で賄い、100％を超え、②累積欠損も生じていません。
　③流動比率は、下水道整備のために借入れをした企業債残高が高水準にあるため、翌年度償還予定の企業債が比率を大幅に引き下げています。
　④企業債残高対事業規模比率は、使用料収入に対する企業債残高の割合であり、企業債残高の規模を表します。類似団体平均より比率が低いため、指標としてはそれほど悪い水準ではありませんが、今後とも投資の平準化を図りながら、計画的な借入れに努めます。
　⑤経費回収率は、100％を下回りましたが、より一層の経費削減と水洗化促進による使用料収入の増加に努めます。
　⑥汚水処理原価は、有収水量１立方メートル当たりの汚水処理に要するコストを表します。類似団体平均を下回っていますが、今後は施設の老朽化に伴い、維持管理費用の増加が見込まれるため、水洗化を促進し、有収水量の増加に努めます。
　⑦施設利用率は、平成30年度から流域下水道の処理水量となったため、記載はありません。
　⑧水洗化率は、100％を下回っています。100％を目指して、より一層の水洗化を促進し、経営の安定に努めていきます。</t>
    <rPh sb="1" eb="3">
      <t>ヘイセイ</t>
    </rPh>
    <rPh sb="5" eb="7">
      <t>ネンド</t>
    </rPh>
    <rPh sb="9" eb="11">
      <t>チホウ</t>
    </rPh>
    <rPh sb="11" eb="13">
      <t>コウエイ</t>
    </rPh>
    <rPh sb="13" eb="15">
      <t>キギョウ</t>
    </rPh>
    <rPh sb="15" eb="16">
      <t>ホウ</t>
    </rPh>
    <rPh sb="17" eb="19">
      <t>ゼンブ</t>
    </rPh>
    <rPh sb="19" eb="21">
      <t>テキヨウ</t>
    </rPh>
    <rPh sb="30" eb="33">
      <t>ドウネンド</t>
    </rPh>
    <rPh sb="33" eb="35">
      <t>イコウ</t>
    </rPh>
    <rPh sb="52" eb="54">
      <t>ケイジョウ</t>
    </rPh>
    <rPh sb="54" eb="56">
      <t>シュウシ</t>
    </rPh>
    <rPh sb="56" eb="58">
      <t>ヒリツ</t>
    </rPh>
    <rPh sb="60" eb="62">
      <t>オスイ</t>
    </rPh>
    <rPh sb="62" eb="64">
      <t>ショリ</t>
    </rPh>
    <rPh sb="64" eb="66">
      <t>ケイヒ</t>
    </rPh>
    <rPh sb="67" eb="70">
      <t>ゲスイドウ</t>
    </rPh>
    <rPh sb="70" eb="73">
      <t>シヨウリョウ</t>
    </rPh>
    <rPh sb="73" eb="75">
      <t>シュウニュウ</t>
    </rPh>
    <rPh sb="75" eb="76">
      <t>オヨ</t>
    </rPh>
    <rPh sb="77" eb="79">
      <t>イッパン</t>
    </rPh>
    <rPh sb="79" eb="81">
      <t>カイケイ</t>
    </rPh>
    <rPh sb="84" eb="86">
      <t>クリイレ</t>
    </rPh>
    <rPh sb="86" eb="87">
      <t>キン</t>
    </rPh>
    <rPh sb="88" eb="89">
      <t>マカナ</t>
    </rPh>
    <rPh sb="96" eb="97">
      <t>コ</t>
    </rPh>
    <rPh sb="100" eb="102">
      <t>ルイセキ</t>
    </rPh>
    <rPh sb="102" eb="104">
      <t>ケッソン</t>
    </rPh>
    <rPh sb="105" eb="106">
      <t>ショウ</t>
    </rPh>
    <rPh sb="116" eb="118">
      <t>リュウドウ</t>
    </rPh>
    <rPh sb="118" eb="120">
      <t>ヒリツ</t>
    </rPh>
    <rPh sb="122" eb="125">
      <t>ゲスイドウ</t>
    </rPh>
    <rPh sb="125" eb="127">
      <t>セイビ</t>
    </rPh>
    <rPh sb="131" eb="133">
      <t>カリイレ</t>
    </rPh>
    <rPh sb="137" eb="139">
      <t>キギョウ</t>
    </rPh>
    <rPh sb="139" eb="140">
      <t>サイ</t>
    </rPh>
    <rPh sb="140" eb="142">
      <t>ザンダカ</t>
    </rPh>
    <rPh sb="143" eb="146">
      <t>コウスイジュン</t>
    </rPh>
    <rPh sb="152" eb="155">
      <t>ヨクネンド</t>
    </rPh>
    <rPh sb="155" eb="157">
      <t>ショウカン</t>
    </rPh>
    <rPh sb="157" eb="159">
      <t>ヨテイ</t>
    </rPh>
    <rPh sb="160" eb="162">
      <t>キギョウ</t>
    </rPh>
    <rPh sb="162" eb="163">
      <t>サイ</t>
    </rPh>
    <rPh sb="164" eb="166">
      <t>ヒリツ</t>
    </rPh>
    <rPh sb="167" eb="169">
      <t>オオハバ</t>
    </rPh>
    <rPh sb="170" eb="171">
      <t>ヒ</t>
    </rPh>
    <rPh sb="172" eb="173">
      <t>サ</t>
    </rPh>
    <rPh sb="182" eb="184">
      <t>キギョウ</t>
    </rPh>
    <rPh sb="184" eb="185">
      <t>サイ</t>
    </rPh>
    <rPh sb="185" eb="187">
      <t>ザンダカ</t>
    </rPh>
    <rPh sb="187" eb="188">
      <t>タイ</t>
    </rPh>
    <rPh sb="188" eb="190">
      <t>ジギョウ</t>
    </rPh>
    <rPh sb="190" eb="192">
      <t>キボ</t>
    </rPh>
    <rPh sb="192" eb="194">
      <t>ヒリツ</t>
    </rPh>
    <rPh sb="196" eb="199">
      <t>シヨウリョウ</t>
    </rPh>
    <rPh sb="199" eb="201">
      <t>シュウニュウ</t>
    </rPh>
    <rPh sb="202" eb="203">
      <t>タイ</t>
    </rPh>
    <rPh sb="205" eb="207">
      <t>キギョウ</t>
    </rPh>
    <rPh sb="207" eb="208">
      <t>サイ</t>
    </rPh>
    <rPh sb="208" eb="210">
      <t>ザンダカ</t>
    </rPh>
    <rPh sb="211" eb="213">
      <t>ワリアイ</t>
    </rPh>
    <rPh sb="217" eb="219">
      <t>キギョウ</t>
    </rPh>
    <rPh sb="219" eb="220">
      <t>サイ</t>
    </rPh>
    <rPh sb="220" eb="222">
      <t>ザンダカ</t>
    </rPh>
    <rPh sb="223" eb="225">
      <t>キボ</t>
    </rPh>
    <rPh sb="226" eb="227">
      <t>アラワ</t>
    </rPh>
    <rPh sb="231" eb="233">
      <t>ルイジ</t>
    </rPh>
    <rPh sb="233" eb="235">
      <t>ダンタイ</t>
    </rPh>
    <rPh sb="235" eb="237">
      <t>ヘイキン</t>
    </rPh>
    <rPh sb="239" eb="241">
      <t>ヒリツ</t>
    </rPh>
    <rPh sb="242" eb="243">
      <t>ヒク</t>
    </rPh>
    <rPh sb="247" eb="249">
      <t>シヒョウ</t>
    </rPh>
    <rPh sb="257" eb="258">
      <t>ワル</t>
    </rPh>
    <rPh sb="259" eb="261">
      <t>スイジュン</t>
    </rPh>
    <rPh sb="270" eb="272">
      <t>コンゴ</t>
    </rPh>
    <rPh sb="274" eb="276">
      <t>トウシ</t>
    </rPh>
    <rPh sb="277" eb="280">
      <t>ヘイジュンカ</t>
    </rPh>
    <rPh sb="281" eb="282">
      <t>ハカ</t>
    </rPh>
    <rPh sb="287" eb="290">
      <t>ケイカクテキ</t>
    </rPh>
    <rPh sb="291" eb="293">
      <t>カリイレ</t>
    </rPh>
    <rPh sb="295" eb="296">
      <t>ツト</t>
    </rPh>
    <rPh sb="303" eb="305">
      <t>ケイヒ</t>
    </rPh>
    <rPh sb="305" eb="307">
      <t>カイシュウ</t>
    </rPh>
    <rPh sb="307" eb="308">
      <t>リツ</t>
    </rPh>
    <rPh sb="315" eb="317">
      <t>シタマワ</t>
    </rPh>
    <rPh sb="325" eb="327">
      <t>イッソウ</t>
    </rPh>
    <rPh sb="328" eb="330">
      <t>ケイヒ</t>
    </rPh>
    <rPh sb="330" eb="332">
      <t>サクゲン</t>
    </rPh>
    <rPh sb="333" eb="336">
      <t>スイセンカ</t>
    </rPh>
    <rPh sb="336" eb="338">
      <t>ソクシン</t>
    </rPh>
    <rPh sb="341" eb="344">
      <t>シヨウリョウ</t>
    </rPh>
    <rPh sb="344" eb="346">
      <t>シュウニュウ</t>
    </rPh>
    <rPh sb="347" eb="349">
      <t>ゾウカ</t>
    </rPh>
    <rPh sb="350" eb="351">
      <t>ツト</t>
    </rPh>
    <rPh sb="358" eb="360">
      <t>オスイ</t>
    </rPh>
    <rPh sb="360" eb="362">
      <t>ショリ</t>
    </rPh>
    <rPh sb="362" eb="364">
      <t>ゲンカ</t>
    </rPh>
    <rPh sb="366" eb="368">
      <t>ユウシュウ</t>
    </rPh>
    <rPh sb="368" eb="370">
      <t>スイリョウ</t>
    </rPh>
    <rPh sb="371" eb="373">
      <t>リッポウ</t>
    </rPh>
    <rPh sb="377" eb="378">
      <t>ア</t>
    </rPh>
    <rPh sb="381" eb="383">
      <t>オスイ</t>
    </rPh>
    <rPh sb="383" eb="385">
      <t>ショリ</t>
    </rPh>
    <rPh sb="386" eb="387">
      <t>ヨウ</t>
    </rPh>
    <rPh sb="393" eb="394">
      <t>アラワ</t>
    </rPh>
    <rPh sb="398" eb="400">
      <t>ルイジ</t>
    </rPh>
    <rPh sb="400" eb="402">
      <t>ダンタイ</t>
    </rPh>
    <rPh sb="405" eb="407">
      <t>シタマワ</t>
    </rPh>
    <rPh sb="414" eb="416">
      <t>コンゴ</t>
    </rPh>
    <rPh sb="417" eb="419">
      <t>シセツ</t>
    </rPh>
    <rPh sb="420" eb="423">
      <t>ロウキュウカ</t>
    </rPh>
    <rPh sb="424" eb="425">
      <t>トモナ</t>
    </rPh>
    <rPh sb="427" eb="429">
      <t>イジ</t>
    </rPh>
    <rPh sb="429" eb="431">
      <t>カンリ</t>
    </rPh>
    <rPh sb="431" eb="433">
      <t>ヒヨウ</t>
    </rPh>
    <rPh sb="434" eb="436">
      <t>ゾウカ</t>
    </rPh>
    <rPh sb="437" eb="439">
      <t>ミコ</t>
    </rPh>
    <rPh sb="445" eb="448">
      <t>スイセンカ</t>
    </rPh>
    <rPh sb="449" eb="451">
      <t>ソクシン</t>
    </rPh>
    <rPh sb="453" eb="455">
      <t>ユウシュウ</t>
    </rPh>
    <rPh sb="455" eb="457">
      <t>スイリョウ</t>
    </rPh>
    <rPh sb="458" eb="460">
      <t>ゾウカ</t>
    </rPh>
    <rPh sb="461" eb="462">
      <t>ツト</t>
    </rPh>
    <rPh sb="469" eb="471">
      <t>シセツ</t>
    </rPh>
    <rPh sb="471" eb="473">
      <t>リヨウ</t>
    </rPh>
    <rPh sb="473" eb="474">
      <t>リツ</t>
    </rPh>
    <rPh sb="476" eb="478">
      <t>ヘイセイ</t>
    </rPh>
    <rPh sb="480" eb="482">
      <t>ネンド</t>
    </rPh>
    <rPh sb="484" eb="486">
      <t>リュウイキ</t>
    </rPh>
    <rPh sb="486" eb="489">
      <t>ゲスイドウ</t>
    </rPh>
    <rPh sb="490" eb="492">
      <t>ショリ</t>
    </rPh>
    <rPh sb="492" eb="494">
      <t>スイリョウ</t>
    </rPh>
    <rPh sb="501" eb="503">
      <t>キサイ</t>
    </rPh>
    <rPh sb="513" eb="516">
      <t>スイセンカ</t>
    </rPh>
    <rPh sb="516" eb="517">
      <t>リツ</t>
    </rPh>
    <rPh sb="524" eb="526">
      <t>シタマワ</t>
    </rPh>
    <rPh sb="537" eb="539">
      <t>メザ</t>
    </rPh>
    <rPh sb="544" eb="546">
      <t>イッソウ</t>
    </rPh>
    <rPh sb="547" eb="550">
      <t>スイセンカ</t>
    </rPh>
    <rPh sb="551" eb="553">
      <t>ソクシン</t>
    </rPh>
    <rPh sb="555" eb="557">
      <t>ケイエイ</t>
    </rPh>
    <rPh sb="558" eb="560">
      <t>アンテイ</t>
    </rPh>
    <rPh sb="561" eb="562">
      <t>ツト</t>
    </rPh>
    <phoneticPr fontId="4"/>
  </si>
  <si>
    <t>　平成元年の供用開始から31年が経過していますが、耐用年数（50年）を経過した管渠はありません。
　①有形固定資産減価償却率は、類似団体平均を大きく下回っており、それほど老朽化が進んでいないことが分かります。
　②管渠老朽化率及び③管渠改善率は、耐用年数を経過した管渠がないことから、ゼロとなっています。
　管渠更新は、現時点では発生しておりませんが、今後、急速に整備した施設の老朽化が懸念されることから、施設の機能維持に関する中長期的な方針であるストックマネジメント計画に沿って、適切な修繕や改築を通じて、施設維持を図ります。</t>
    <rPh sb="1" eb="3">
      <t>ヘイセイ</t>
    </rPh>
    <rPh sb="3" eb="5">
      <t>ガンネン</t>
    </rPh>
    <rPh sb="6" eb="8">
      <t>キョウヨウ</t>
    </rPh>
    <rPh sb="8" eb="10">
      <t>カイシ</t>
    </rPh>
    <rPh sb="14" eb="15">
      <t>ネン</t>
    </rPh>
    <rPh sb="16" eb="18">
      <t>ケイカ</t>
    </rPh>
    <rPh sb="25" eb="27">
      <t>タイヨウ</t>
    </rPh>
    <rPh sb="27" eb="29">
      <t>ネンスウ</t>
    </rPh>
    <rPh sb="32" eb="33">
      <t>ネン</t>
    </rPh>
    <rPh sb="35" eb="37">
      <t>ケイカ</t>
    </rPh>
    <rPh sb="39" eb="41">
      <t>カンキョ</t>
    </rPh>
    <rPh sb="51" eb="53">
      <t>ユウケイ</t>
    </rPh>
    <rPh sb="53" eb="55">
      <t>コテイ</t>
    </rPh>
    <rPh sb="55" eb="57">
      <t>シサン</t>
    </rPh>
    <rPh sb="57" eb="59">
      <t>ゲンカ</t>
    </rPh>
    <rPh sb="59" eb="61">
      <t>ショウキャク</t>
    </rPh>
    <rPh sb="61" eb="62">
      <t>リツ</t>
    </rPh>
    <rPh sb="64" eb="66">
      <t>ルイジ</t>
    </rPh>
    <rPh sb="66" eb="68">
      <t>ダンタイ</t>
    </rPh>
    <rPh sb="71" eb="72">
      <t>オオ</t>
    </rPh>
    <rPh sb="74" eb="76">
      <t>シタマワ</t>
    </rPh>
    <rPh sb="85" eb="88">
      <t>ロウキュウカ</t>
    </rPh>
    <rPh sb="89" eb="90">
      <t>スス</t>
    </rPh>
    <rPh sb="98" eb="99">
      <t>ワ</t>
    </rPh>
    <rPh sb="107" eb="109">
      <t>カンキョ</t>
    </rPh>
    <rPh sb="109" eb="112">
      <t>ロウキュウカ</t>
    </rPh>
    <rPh sb="112" eb="113">
      <t>リツ</t>
    </rPh>
    <rPh sb="113" eb="114">
      <t>オヨ</t>
    </rPh>
    <rPh sb="116" eb="118">
      <t>カンキョ</t>
    </rPh>
    <rPh sb="118" eb="120">
      <t>カイゼン</t>
    </rPh>
    <rPh sb="120" eb="121">
      <t>リツ</t>
    </rPh>
    <rPh sb="123" eb="125">
      <t>タイヨウ</t>
    </rPh>
    <rPh sb="125" eb="127">
      <t>ネンスウ</t>
    </rPh>
    <rPh sb="128" eb="130">
      <t>ケイカ</t>
    </rPh>
    <rPh sb="132" eb="134">
      <t>カンキョ</t>
    </rPh>
    <rPh sb="154" eb="156">
      <t>カンキョ</t>
    </rPh>
    <rPh sb="156" eb="158">
      <t>コウシン</t>
    </rPh>
    <rPh sb="160" eb="163">
      <t>ゲンジテン</t>
    </rPh>
    <rPh sb="165" eb="167">
      <t>ハッセイ</t>
    </rPh>
    <rPh sb="176" eb="178">
      <t>コンゴ</t>
    </rPh>
    <rPh sb="179" eb="181">
      <t>キュウソク</t>
    </rPh>
    <rPh sb="182" eb="184">
      <t>セイビ</t>
    </rPh>
    <rPh sb="186" eb="188">
      <t>シセツ</t>
    </rPh>
    <rPh sb="189" eb="192">
      <t>ロウキュウカ</t>
    </rPh>
    <rPh sb="193" eb="195">
      <t>ケネン</t>
    </rPh>
    <rPh sb="203" eb="205">
      <t>シセツ</t>
    </rPh>
    <rPh sb="206" eb="208">
      <t>キノウ</t>
    </rPh>
    <rPh sb="208" eb="210">
      <t>イジ</t>
    </rPh>
    <rPh sb="211" eb="212">
      <t>カン</t>
    </rPh>
    <rPh sb="214" eb="218">
      <t>チュウチョウキテキ</t>
    </rPh>
    <rPh sb="219" eb="221">
      <t>ホウシン</t>
    </rPh>
    <rPh sb="234" eb="236">
      <t>ケイカク</t>
    </rPh>
    <rPh sb="237" eb="238">
      <t>ソ</t>
    </rPh>
    <rPh sb="241" eb="243">
      <t>テキセツ</t>
    </rPh>
    <rPh sb="244" eb="246">
      <t>シュウゼン</t>
    </rPh>
    <rPh sb="247" eb="249">
      <t>カイチク</t>
    </rPh>
    <rPh sb="250" eb="251">
      <t>ツウ</t>
    </rPh>
    <rPh sb="254" eb="256">
      <t>シセツ</t>
    </rPh>
    <rPh sb="256" eb="258">
      <t>イジ</t>
    </rPh>
    <rPh sb="259" eb="260">
      <t>ハカ</t>
    </rPh>
    <phoneticPr fontId="4"/>
  </si>
  <si>
    <t>　人口減少にある中、より一層の水洗化促進により使用料収入を確保していく必要があります。
　一方、これまで整備のために借入れをした企業債残高は、元利合わせた金額について、令和２年度をピークに緩やかに減少していくものの、施設の維持管理や老朽化による更新費用、また防災・減災対策などの費用増加が見込まれ、引き続き厳しい経営状況を強いられると考えています。
　今後とも経営戦略やストックマネジメント計画に基づき、持続的・安定的な下水道サービスの提供に努める必要があります。</t>
    <rPh sb="1" eb="3">
      <t>ジンコウ</t>
    </rPh>
    <rPh sb="3" eb="5">
      <t>ゲンショウ</t>
    </rPh>
    <rPh sb="8" eb="9">
      <t>ナカ</t>
    </rPh>
    <rPh sb="12" eb="14">
      <t>イッソウ</t>
    </rPh>
    <rPh sb="15" eb="18">
      <t>スイセンカ</t>
    </rPh>
    <rPh sb="18" eb="20">
      <t>ソクシン</t>
    </rPh>
    <rPh sb="23" eb="26">
      <t>シヨウリョウ</t>
    </rPh>
    <rPh sb="26" eb="28">
      <t>シュウニュウ</t>
    </rPh>
    <rPh sb="29" eb="31">
      <t>カクホ</t>
    </rPh>
    <rPh sb="35" eb="37">
      <t>ヒツヨウ</t>
    </rPh>
    <rPh sb="45" eb="47">
      <t>イッポウ</t>
    </rPh>
    <rPh sb="52" eb="54">
      <t>セイビ</t>
    </rPh>
    <rPh sb="58" eb="60">
      <t>カリイレ</t>
    </rPh>
    <rPh sb="64" eb="66">
      <t>キギョウ</t>
    </rPh>
    <rPh sb="66" eb="67">
      <t>サイ</t>
    </rPh>
    <rPh sb="67" eb="69">
      <t>ザンダカ</t>
    </rPh>
    <rPh sb="71" eb="73">
      <t>ガンリ</t>
    </rPh>
    <rPh sb="73" eb="74">
      <t>ア</t>
    </rPh>
    <rPh sb="77" eb="79">
      <t>キンガク</t>
    </rPh>
    <rPh sb="84" eb="86">
      <t>レイワ</t>
    </rPh>
    <rPh sb="87" eb="89">
      <t>ネンド</t>
    </rPh>
    <rPh sb="94" eb="95">
      <t>ユル</t>
    </rPh>
    <rPh sb="98" eb="100">
      <t>ゲンショウ</t>
    </rPh>
    <rPh sb="108" eb="110">
      <t>シセツ</t>
    </rPh>
    <rPh sb="111" eb="113">
      <t>イジ</t>
    </rPh>
    <rPh sb="113" eb="115">
      <t>カンリ</t>
    </rPh>
    <rPh sb="116" eb="119">
      <t>ロウキュウカ</t>
    </rPh>
    <rPh sb="122" eb="124">
      <t>コウシン</t>
    </rPh>
    <rPh sb="124" eb="126">
      <t>ヒヨウ</t>
    </rPh>
    <rPh sb="129" eb="131">
      <t>ボウサイ</t>
    </rPh>
    <rPh sb="132" eb="134">
      <t>ゲンサイ</t>
    </rPh>
    <rPh sb="134" eb="136">
      <t>タイサク</t>
    </rPh>
    <rPh sb="139" eb="141">
      <t>ヒヨウ</t>
    </rPh>
    <rPh sb="141" eb="143">
      <t>ゾウカ</t>
    </rPh>
    <rPh sb="144" eb="146">
      <t>ミコ</t>
    </rPh>
    <rPh sb="149" eb="150">
      <t>ヒ</t>
    </rPh>
    <rPh sb="151" eb="152">
      <t>ツヅ</t>
    </rPh>
    <rPh sb="153" eb="154">
      <t>キビ</t>
    </rPh>
    <rPh sb="156" eb="158">
      <t>ケイエイ</t>
    </rPh>
    <rPh sb="158" eb="160">
      <t>ジョウキョウ</t>
    </rPh>
    <rPh sb="161" eb="162">
      <t>シ</t>
    </rPh>
    <rPh sb="167" eb="168">
      <t>カンガ</t>
    </rPh>
    <rPh sb="178" eb="180">
      <t>コンゴ</t>
    </rPh>
    <rPh sb="182" eb="184">
      <t>ケイエイ</t>
    </rPh>
    <rPh sb="184" eb="186">
      <t>センリャク</t>
    </rPh>
    <rPh sb="197" eb="199">
      <t>ケイカク</t>
    </rPh>
    <rPh sb="200" eb="201">
      <t>モト</t>
    </rPh>
    <rPh sb="204" eb="207">
      <t>ジゾクテキ</t>
    </rPh>
    <rPh sb="208" eb="210">
      <t>アンテイ</t>
    </rPh>
    <rPh sb="210" eb="211">
      <t>テキ</t>
    </rPh>
    <rPh sb="212" eb="215">
      <t>ゲスイドウ</t>
    </rPh>
    <rPh sb="220" eb="222">
      <t>テイキョウ</t>
    </rPh>
    <rPh sb="223" eb="224">
      <t>ツト</t>
    </rPh>
    <rPh sb="226" eb="2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</si>
</sst>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D0A-4999-9BD5-6F72CEED25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0.11</c:v>
                </c:pt>
                <c:pt idx="2">
                  <c:v>0.09</c:v>
                </c:pt>
                <c:pt idx="3">
                  <c:v>0.09</c:v>
                </c:pt>
                <c:pt idx="4">
                  <c:v>0.09</c:v>
                </c:pt>
              </c:numCache>
            </c:numRef>
          </c:val>
          <c:smooth val="0"/>
          <c:extLst>
            <c:ext xmlns:c16="http://schemas.microsoft.com/office/drawing/2014/chart" uri="{C3380CC4-5D6E-409C-BE32-E72D297353CC}">
              <c16:uniqueId val="{00000001-DD0A-4999-9BD5-6F72CEED25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91.44</c:v>
                </c:pt>
                <c:pt idx="2">
                  <c:v>0</c:v>
                </c:pt>
                <c:pt idx="3">
                  <c:v>0</c:v>
                </c:pt>
                <c:pt idx="4">
                  <c:v>0</c:v>
                </c:pt>
              </c:numCache>
            </c:numRef>
          </c:val>
          <c:extLst>
            <c:ext xmlns:c16="http://schemas.microsoft.com/office/drawing/2014/chart" uri="{C3380CC4-5D6E-409C-BE32-E72D297353CC}">
              <c16:uniqueId val="{00000000-AB4B-4E96-B4FF-0B9742E8A02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59.55</c:v>
                </c:pt>
                <c:pt idx="2">
                  <c:v>59.19</c:v>
                </c:pt>
                <c:pt idx="3">
                  <c:v>68.31</c:v>
                </c:pt>
                <c:pt idx="4">
                  <c:v>65.28</c:v>
                </c:pt>
              </c:numCache>
            </c:numRef>
          </c:val>
          <c:smooth val="0"/>
          <c:extLst>
            <c:ext xmlns:c16="http://schemas.microsoft.com/office/drawing/2014/chart" uri="{C3380CC4-5D6E-409C-BE32-E72D297353CC}">
              <c16:uniqueId val="{00000001-AB4B-4E96-B4FF-0B9742E8A02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92.09</c:v>
                </c:pt>
                <c:pt idx="2">
                  <c:v>91.8</c:v>
                </c:pt>
                <c:pt idx="3">
                  <c:v>91.08</c:v>
                </c:pt>
                <c:pt idx="4">
                  <c:v>90.92</c:v>
                </c:pt>
              </c:numCache>
            </c:numRef>
          </c:val>
          <c:extLst>
            <c:ext xmlns:c16="http://schemas.microsoft.com/office/drawing/2014/chart" uri="{C3380CC4-5D6E-409C-BE32-E72D297353CC}">
              <c16:uniqueId val="{00000000-E384-4640-9534-FE7DC5E8349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87.14</c:v>
                </c:pt>
                <c:pt idx="2">
                  <c:v>86.66</c:v>
                </c:pt>
                <c:pt idx="3">
                  <c:v>92.62</c:v>
                </c:pt>
                <c:pt idx="4">
                  <c:v>92.72</c:v>
                </c:pt>
              </c:numCache>
            </c:numRef>
          </c:val>
          <c:smooth val="0"/>
          <c:extLst>
            <c:ext xmlns:c16="http://schemas.microsoft.com/office/drawing/2014/chart" uri="{C3380CC4-5D6E-409C-BE32-E72D297353CC}">
              <c16:uniqueId val="{00000001-E384-4640-9534-FE7DC5E8349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103.47</c:v>
                </c:pt>
                <c:pt idx="2">
                  <c:v>104.66</c:v>
                </c:pt>
                <c:pt idx="3">
                  <c:v>99.74</c:v>
                </c:pt>
                <c:pt idx="4">
                  <c:v>101.78</c:v>
                </c:pt>
              </c:numCache>
            </c:numRef>
          </c:val>
          <c:extLst>
            <c:ext xmlns:c16="http://schemas.microsoft.com/office/drawing/2014/chart" uri="{C3380CC4-5D6E-409C-BE32-E72D297353CC}">
              <c16:uniqueId val="{00000000-A3F2-4134-B51E-D9E20E62E1C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108.38</c:v>
                </c:pt>
                <c:pt idx="2">
                  <c:v>108.43</c:v>
                </c:pt>
                <c:pt idx="3">
                  <c:v>106.99</c:v>
                </c:pt>
                <c:pt idx="4">
                  <c:v>107.85</c:v>
                </c:pt>
              </c:numCache>
            </c:numRef>
          </c:val>
          <c:smooth val="0"/>
          <c:extLst>
            <c:ext xmlns:c16="http://schemas.microsoft.com/office/drawing/2014/chart" uri="{C3380CC4-5D6E-409C-BE32-E72D297353CC}">
              <c16:uniqueId val="{00000001-A3F2-4134-B51E-D9E20E62E1C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2.88</c:v>
                </c:pt>
                <c:pt idx="2">
                  <c:v>5.72</c:v>
                </c:pt>
                <c:pt idx="3">
                  <c:v>8.36</c:v>
                </c:pt>
                <c:pt idx="4">
                  <c:v>9.6</c:v>
                </c:pt>
              </c:numCache>
            </c:numRef>
          </c:val>
          <c:extLst>
            <c:ext xmlns:c16="http://schemas.microsoft.com/office/drawing/2014/chart" uri="{C3380CC4-5D6E-409C-BE32-E72D297353CC}">
              <c16:uniqueId val="{00000000-E313-415B-A1C7-B69A565A453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15.21</c:v>
                </c:pt>
                <c:pt idx="2">
                  <c:v>17.350000000000001</c:v>
                </c:pt>
                <c:pt idx="3">
                  <c:v>26.36</c:v>
                </c:pt>
                <c:pt idx="4">
                  <c:v>23.79</c:v>
                </c:pt>
              </c:numCache>
            </c:numRef>
          </c:val>
          <c:smooth val="0"/>
          <c:extLst>
            <c:ext xmlns:c16="http://schemas.microsoft.com/office/drawing/2014/chart" uri="{C3380CC4-5D6E-409C-BE32-E72D297353CC}">
              <c16:uniqueId val="{00000001-E313-415B-A1C7-B69A565A453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D17-4E05-A421-70733070967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1.43</c:v>
                </c:pt>
                <c:pt idx="4">
                  <c:v>1.22</c:v>
                </c:pt>
              </c:numCache>
            </c:numRef>
          </c:val>
          <c:smooth val="0"/>
          <c:extLst>
            <c:ext xmlns:c16="http://schemas.microsoft.com/office/drawing/2014/chart" uri="{C3380CC4-5D6E-409C-BE32-E72D297353CC}">
              <c16:uniqueId val="{00000001-BD17-4E05-A421-70733070967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207-4DB0-A77E-1739012A25A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12.78</c:v>
                </c:pt>
                <c:pt idx="2">
                  <c:v>12.89</c:v>
                </c:pt>
                <c:pt idx="3">
                  <c:v>7.42</c:v>
                </c:pt>
                <c:pt idx="4">
                  <c:v>4.72</c:v>
                </c:pt>
              </c:numCache>
            </c:numRef>
          </c:val>
          <c:smooth val="0"/>
          <c:extLst>
            <c:ext xmlns:c16="http://schemas.microsoft.com/office/drawing/2014/chart" uri="{C3380CC4-5D6E-409C-BE32-E72D297353CC}">
              <c16:uniqueId val="{00000001-1207-4DB0-A77E-1739012A25A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37.11</c:v>
                </c:pt>
                <c:pt idx="2">
                  <c:v>39.06</c:v>
                </c:pt>
                <c:pt idx="3">
                  <c:v>31.94</c:v>
                </c:pt>
                <c:pt idx="4">
                  <c:v>40.409999999999997</c:v>
                </c:pt>
              </c:numCache>
            </c:numRef>
          </c:val>
          <c:extLst>
            <c:ext xmlns:c16="http://schemas.microsoft.com/office/drawing/2014/chart" uri="{C3380CC4-5D6E-409C-BE32-E72D297353CC}">
              <c16:uniqueId val="{00000000-FFB7-4054-B855-C86A0C4C205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57.48</c:v>
                </c:pt>
                <c:pt idx="2">
                  <c:v>54.32</c:v>
                </c:pt>
                <c:pt idx="3">
                  <c:v>68.180000000000007</c:v>
                </c:pt>
                <c:pt idx="4">
                  <c:v>67.930000000000007</c:v>
                </c:pt>
              </c:numCache>
            </c:numRef>
          </c:val>
          <c:smooth val="0"/>
          <c:extLst>
            <c:ext xmlns:c16="http://schemas.microsoft.com/office/drawing/2014/chart" uri="{C3380CC4-5D6E-409C-BE32-E72D297353CC}">
              <c16:uniqueId val="{00000001-FFB7-4054-B855-C86A0C4C205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816.02</c:v>
                </c:pt>
                <c:pt idx="2">
                  <c:v>823.79</c:v>
                </c:pt>
                <c:pt idx="3">
                  <c:v>709.93</c:v>
                </c:pt>
                <c:pt idx="4">
                  <c:v>808.83</c:v>
                </c:pt>
              </c:numCache>
            </c:numRef>
          </c:val>
          <c:extLst>
            <c:ext xmlns:c16="http://schemas.microsoft.com/office/drawing/2014/chart" uri="{C3380CC4-5D6E-409C-BE32-E72D297353CC}">
              <c16:uniqueId val="{00000000-3BC4-40E9-951C-7A31AA57655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1046.25</c:v>
                </c:pt>
                <c:pt idx="2">
                  <c:v>1000.94</c:v>
                </c:pt>
                <c:pt idx="3">
                  <c:v>847.44</c:v>
                </c:pt>
                <c:pt idx="4">
                  <c:v>857.88</c:v>
                </c:pt>
              </c:numCache>
            </c:numRef>
          </c:val>
          <c:smooth val="0"/>
          <c:extLst>
            <c:ext xmlns:c16="http://schemas.microsoft.com/office/drawing/2014/chart" uri="{C3380CC4-5D6E-409C-BE32-E72D297353CC}">
              <c16:uniqueId val="{00000001-3BC4-40E9-951C-7A31AA57655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105.79</c:v>
                </c:pt>
                <c:pt idx="2">
                  <c:v>106.68</c:v>
                </c:pt>
                <c:pt idx="3">
                  <c:v>99.43</c:v>
                </c:pt>
                <c:pt idx="4">
                  <c:v>99.01</c:v>
                </c:pt>
              </c:numCache>
            </c:numRef>
          </c:val>
          <c:extLst>
            <c:ext xmlns:c16="http://schemas.microsoft.com/office/drawing/2014/chart" uri="{C3380CC4-5D6E-409C-BE32-E72D297353CC}">
              <c16:uniqueId val="{00000000-DC8A-4ABA-9C74-9F3F664EB95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88.37</c:v>
                </c:pt>
                <c:pt idx="2">
                  <c:v>93.77</c:v>
                </c:pt>
                <c:pt idx="3">
                  <c:v>94.69</c:v>
                </c:pt>
                <c:pt idx="4">
                  <c:v>94.97</c:v>
                </c:pt>
              </c:numCache>
            </c:numRef>
          </c:val>
          <c:smooth val="0"/>
          <c:extLst>
            <c:ext xmlns:c16="http://schemas.microsoft.com/office/drawing/2014/chart" uri="{C3380CC4-5D6E-409C-BE32-E72D297353CC}">
              <c16:uniqueId val="{00000001-DC8A-4ABA-9C74-9F3F664EB95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145.5</c:v>
                </c:pt>
                <c:pt idx="2">
                  <c:v>143.72999999999999</c:v>
                </c:pt>
                <c:pt idx="3">
                  <c:v>154.22</c:v>
                </c:pt>
                <c:pt idx="4">
                  <c:v>155.31</c:v>
                </c:pt>
              </c:numCache>
            </c:numRef>
          </c:val>
          <c:extLst>
            <c:ext xmlns:c16="http://schemas.microsoft.com/office/drawing/2014/chart" uri="{C3380CC4-5D6E-409C-BE32-E72D297353CC}">
              <c16:uniqueId val="{00000000-2413-447E-B837-9E421CB350A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178.11</c:v>
                </c:pt>
                <c:pt idx="2">
                  <c:v>165.57</c:v>
                </c:pt>
                <c:pt idx="3">
                  <c:v>159.78</c:v>
                </c:pt>
                <c:pt idx="4">
                  <c:v>159.49</c:v>
                </c:pt>
              </c:numCache>
            </c:numRef>
          </c:val>
          <c:smooth val="0"/>
          <c:extLst>
            <c:ext xmlns:c16="http://schemas.microsoft.com/office/drawing/2014/chart" uri="{C3380CC4-5D6E-409C-BE32-E72D297353CC}">
              <c16:uniqueId val="{00000001-2413-447E-B837-9E421CB350A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4" zoomScaleNormal="100" workbookViewId="0">
      <selection activeCell="BO88" sqref="BO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東近江市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113642</v>
      </c>
      <c r="AM8" s="69"/>
      <c r="AN8" s="69"/>
      <c r="AO8" s="69"/>
      <c r="AP8" s="69"/>
      <c r="AQ8" s="69"/>
      <c r="AR8" s="69"/>
      <c r="AS8" s="69"/>
      <c r="AT8" s="68">
        <f>データ!T6</f>
        <v>388.37</v>
      </c>
      <c r="AU8" s="68"/>
      <c r="AV8" s="68"/>
      <c r="AW8" s="68"/>
      <c r="AX8" s="68"/>
      <c r="AY8" s="68"/>
      <c r="AZ8" s="68"/>
      <c r="BA8" s="68"/>
      <c r="BB8" s="68">
        <f>データ!U6</f>
        <v>292.61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57.15</v>
      </c>
      <c r="J10" s="68"/>
      <c r="K10" s="68"/>
      <c r="L10" s="68"/>
      <c r="M10" s="68"/>
      <c r="N10" s="68"/>
      <c r="O10" s="68"/>
      <c r="P10" s="68">
        <f>データ!P6</f>
        <v>53.1</v>
      </c>
      <c r="Q10" s="68"/>
      <c r="R10" s="68"/>
      <c r="S10" s="68"/>
      <c r="T10" s="68"/>
      <c r="U10" s="68"/>
      <c r="V10" s="68"/>
      <c r="W10" s="68">
        <f>データ!Q6</f>
        <v>88.89</v>
      </c>
      <c r="X10" s="68"/>
      <c r="Y10" s="68"/>
      <c r="Z10" s="68"/>
      <c r="AA10" s="68"/>
      <c r="AB10" s="68"/>
      <c r="AC10" s="68"/>
      <c r="AD10" s="69">
        <f>データ!R6</f>
        <v>2910</v>
      </c>
      <c r="AE10" s="69"/>
      <c r="AF10" s="69"/>
      <c r="AG10" s="69"/>
      <c r="AH10" s="69"/>
      <c r="AI10" s="69"/>
      <c r="AJ10" s="69"/>
      <c r="AK10" s="2"/>
      <c r="AL10" s="69">
        <f>データ!V6</f>
        <v>60270</v>
      </c>
      <c r="AM10" s="69"/>
      <c r="AN10" s="69"/>
      <c r="AO10" s="69"/>
      <c r="AP10" s="69"/>
      <c r="AQ10" s="69"/>
      <c r="AR10" s="69"/>
      <c r="AS10" s="69"/>
      <c r="AT10" s="68">
        <f>データ!W6</f>
        <v>16.63</v>
      </c>
      <c r="AU10" s="68"/>
      <c r="AV10" s="68"/>
      <c r="AW10" s="68"/>
      <c r="AX10" s="68"/>
      <c r="AY10" s="68"/>
      <c r="AZ10" s="68"/>
      <c r="BA10" s="68"/>
      <c r="BB10" s="68">
        <f>データ!X6</f>
        <v>3624.17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vJlRYMr724Wrqxo2f4IpdeT6jdUKPolif56bRNq6PvNywCvDzVPf6j+nlxH+od9jPdAX+uvZRzbnWz1PQTOu4A==" saltValue="WB2ApuLMfQeeizjHJMgZ5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252131</v>
      </c>
      <c r="D6" s="33">
        <f t="shared" si="3"/>
        <v>46</v>
      </c>
      <c r="E6" s="33">
        <f t="shared" si="3"/>
        <v>17</v>
      </c>
      <c r="F6" s="33">
        <f t="shared" si="3"/>
        <v>1</v>
      </c>
      <c r="G6" s="33">
        <f t="shared" si="3"/>
        <v>0</v>
      </c>
      <c r="H6" s="33" t="str">
        <f t="shared" si="3"/>
        <v>滋賀県　東近江市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57.15</v>
      </c>
      <c r="P6" s="34">
        <f t="shared" si="3"/>
        <v>53.1</v>
      </c>
      <c r="Q6" s="34">
        <f t="shared" si="3"/>
        <v>88.89</v>
      </c>
      <c r="R6" s="34">
        <f t="shared" si="3"/>
        <v>2910</v>
      </c>
      <c r="S6" s="34">
        <f t="shared" si="3"/>
        <v>113642</v>
      </c>
      <c r="T6" s="34">
        <f t="shared" si="3"/>
        <v>388.37</v>
      </c>
      <c r="U6" s="34">
        <f t="shared" si="3"/>
        <v>292.61</v>
      </c>
      <c r="V6" s="34">
        <f t="shared" si="3"/>
        <v>60270</v>
      </c>
      <c r="W6" s="34">
        <f t="shared" si="3"/>
        <v>16.63</v>
      </c>
      <c r="X6" s="34">
        <f t="shared" si="3"/>
        <v>3624.17</v>
      </c>
      <c r="Y6" s="35" t="str">
        <f>IF(Y7="",NA(),Y7)</f>
        <v>-</v>
      </c>
      <c r="Z6" s="35">
        <f t="shared" ref="Z6:AH6" si="4">IF(Z7="",NA(),Z7)</f>
        <v>103.47</v>
      </c>
      <c r="AA6" s="35">
        <f t="shared" si="4"/>
        <v>104.66</v>
      </c>
      <c r="AB6" s="35">
        <f t="shared" si="4"/>
        <v>99.74</v>
      </c>
      <c r="AC6" s="35">
        <f t="shared" si="4"/>
        <v>101.78</v>
      </c>
      <c r="AD6" s="35" t="str">
        <f t="shared" si="4"/>
        <v>-</v>
      </c>
      <c r="AE6" s="35">
        <f t="shared" si="4"/>
        <v>108.38</v>
      </c>
      <c r="AF6" s="35">
        <f t="shared" si="4"/>
        <v>108.43</v>
      </c>
      <c r="AG6" s="35">
        <f t="shared" si="4"/>
        <v>106.99</v>
      </c>
      <c r="AH6" s="35">
        <f t="shared" si="4"/>
        <v>107.85</v>
      </c>
      <c r="AI6" s="34" t="str">
        <f>IF(AI7="","",IF(AI7="-","【-】","【"&amp;SUBSTITUTE(TEXT(AI7,"#,##0.00"),"-","△")&amp;"】"))</f>
        <v>【106.67】</v>
      </c>
      <c r="AJ6" s="35" t="str">
        <f>IF(AJ7="",NA(),AJ7)</f>
        <v>-</v>
      </c>
      <c r="AK6" s="34">
        <f t="shared" ref="AK6:AS6" si="5">IF(AK7="",NA(),AK7)</f>
        <v>0</v>
      </c>
      <c r="AL6" s="34">
        <f t="shared" si="5"/>
        <v>0</v>
      </c>
      <c r="AM6" s="34">
        <f t="shared" si="5"/>
        <v>0</v>
      </c>
      <c r="AN6" s="34">
        <f t="shared" si="5"/>
        <v>0</v>
      </c>
      <c r="AO6" s="35" t="str">
        <f t="shared" si="5"/>
        <v>-</v>
      </c>
      <c r="AP6" s="35">
        <f t="shared" si="5"/>
        <v>12.78</v>
      </c>
      <c r="AQ6" s="35">
        <f t="shared" si="5"/>
        <v>12.89</v>
      </c>
      <c r="AR6" s="35">
        <f t="shared" si="5"/>
        <v>7.42</v>
      </c>
      <c r="AS6" s="35">
        <f t="shared" si="5"/>
        <v>4.72</v>
      </c>
      <c r="AT6" s="34" t="str">
        <f>IF(AT7="","",IF(AT7="-","【-】","【"&amp;SUBSTITUTE(TEXT(AT7,"#,##0.00"),"-","△")&amp;"】"))</f>
        <v>【3.64】</v>
      </c>
      <c r="AU6" s="35" t="str">
        <f>IF(AU7="",NA(),AU7)</f>
        <v>-</v>
      </c>
      <c r="AV6" s="35">
        <f t="shared" ref="AV6:BD6" si="6">IF(AV7="",NA(),AV7)</f>
        <v>37.11</v>
      </c>
      <c r="AW6" s="35">
        <f t="shared" si="6"/>
        <v>39.06</v>
      </c>
      <c r="AX6" s="35">
        <f t="shared" si="6"/>
        <v>31.94</v>
      </c>
      <c r="AY6" s="35">
        <f t="shared" si="6"/>
        <v>40.409999999999997</v>
      </c>
      <c r="AZ6" s="35" t="str">
        <f t="shared" si="6"/>
        <v>-</v>
      </c>
      <c r="BA6" s="35">
        <f t="shared" si="6"/>
        <v>57.48</v>
      </c>
      <c r="BB6" s="35">
        <f t="shared" si="6"/>
        <v>54.32</v>
      </c>
      <c r="BC6" s="35">
        <f t="shared" si="6"/>
        <v>68.180000000000007</v>
      </c>
      <c r="BD6" s="35">
        <f t="shared" si="6"/>
        <v>67.930000000000007</v>
      </c>
      <c r="BE6" s="34" t="str">
        <f>IF(BE7="","",IF(BE7="-","【-】","【"&amp;SUBSTITUTE(TEXT(BE7,"#,##0.00"),"-","△")&amp;"】"))</f>
        <v>【67.52】</v>
      </c>
      <c r="BF6" s="35" t="str">
        <f>IF(BF7="",NA(),BF7)</f>
        <v>-</v>
      </c>
      <c r="BG6" s="35">
        <f t="shared" ref="BG6:BO6" si="7">IF(BG7="",NA(),BG7)</f>
        <v>816.02</v>
      </c>
      <c r="BH6" s="35">
        <f t="shared" si="7"/>
        <v>823.79</v>
      </c>
      <c r="BI6" s="35">
        <f t="shared" si="7"/>
        <v>709.93</v>
      </c>
      <c r="BJ6" s="35">
        <f t="shared" si="7"/>
        <v>808.83</v>
      </c>
      <c r="BK6" s="35" t="str">
        <f t="shared" si="7"/>
        <v>-</v>
      </c>
      <c r="BL6" s="35">
        <f t="shared" si="7"/>
        <v>1046.25</v>
      </c>
      <c r="BM6" s="35">
        <f t="shared" si="7"/>
        <v>1000.94</v>
      </c>
      <c r="BN6" s="35">
        <f t="shared" si="7"/>
        <v>847.44</v>
      </c>
      <c r="BO6" s="35">
        <f t="shared" si="7"/>
        <v>857.88</v>
      </c>
      <c r="BP6" s="34" t="str">
        <f>IF(BP7="","",IF(BP7="-","【-】","【"&amp;SUBSTITUTE(TEXT(BP7,"#,##0.00"),"-","△")&amp;"】"))</f>
        <v>【705.21】</v>
      </c>
      <c r="BQ6" s="35" t="str">
        <f>IF(BQ7="",NA(),BQ7)</f>
        <v>-</v>
      </c>
      <c r="BR6" s="35">
        <f t="shared" ref="BR6:BZ6" si="8">IF(BR7="",NA(),BR7)</f>
        <v>105.79</v>
      </c>
      <c r="BS6" s="35">
        <f t="shared" si="8"/>
        <v>106.68</v>
      </c>
      <c r="BT6" s="35">
        <f t="shared" si="8"/>
        <v>99.43</v>
      </c>
      <c r="BU6" s="35">
        <f t="shared" si="8"/>
        <v>99.01</v>
      </c>
      <c r="BV6" s="35" t="str">
        <f t="shared" si="8"/>
        <v>-</v>
      </c>
      <c r="BW6" s="35">
        <f t="shared" si="8"/>
        <v>88.37</v>
      </c>
      <c r="BX6" s="35">
        <f t="shared" si="8"/>
        <v>93.77</v>
      </c>
      <c r="BY6" s="35">
        <f t="shared" si="8"/>
        <v>94.69</v>
      </c>
      <c r="BZ6" s="35">
        <f t="shared" si="8"/>
        <v>94.97</v>
      </c>
      <c r="CA6" s="34" t="str">
        <f>IF(CA7="","",IF(CA7="-","【-】","【"&amp;SUBSTITUTE(TEXT(CA7,"#,##0.00"),"-","△")&amp;"】"))</f>
        <v>【98.96】</v>
      </c>
      <c r="CB6" s="35" t="str">
        <f>IF(CB7="",NA(),CB7)</f>
        <v>-</v>
      </c>
      <c r="CC6" s="35">
        <f t="shared" ref="CC6:CK6" si="9">IF(CC7="",NA(),CC7)</f>
        <v>145.5</v>
      </c>
      <c r="CD6" s="35">
        <f t="shared" si="9"/>
        <v>143.72999999999999</v>
      </c>
      <c r="CE6" s="35">
        <f t="shared" si="9"/>
        <v>154.22</v>
      </c>
      <c r="CF6" s="35">
        <f t="shared" si="9"/>
        <v>155.31</v>
      </c>
      <c r="CG6" s="35" t="str">
        <f t="shared" si="9"/>
        <v>-</v>
      </c>
      <c r="CH6" s="35">
        <f t="shared" si="9"/>
        <v>178.11</v>
      </c>
      <c r="CI6" s="35">
        <f t="shared" si="9"/>
        <v>165.57</v>
      </c>
      <c r="CJ6" s="35">
        <f t="shared" si="9"/>
        <v>159.78</v>
      </c>
      <c r="CK6" s="35">
        <f t="shared" si="9"/>
        <v>159.49</v>
      </c>
      <c r="CL6" s="34" t="str">
        <f>IF(CL7="","",IF(CL7="-","【-】","【"&amp;SUBSTITUTE(TEXT(CL7,"#,##0.00"),"-","△")&amp;"】"))</f>
        <v>【134.52】</v>
      </c>
      <c r="CM6" s="35" t="str">
        <f>IF(CM7="",NA(),CM7)</f>
        <v>-</v>
      </c>
      <c r="CN6" s="35">
        <f t="shared" ref="CN6:CV6" si="10">IF(CN7="",NA(),CN7)</f>
        <v>91.44</v>
      </c>
      <c r="CO6" s="35" t="str">
        <f t="shared" si="10"/>
        <v>-</v>
      </c>
      <c r="CP6" s="35" t="str">
        <f t="shared" si="10"/>
        <v>-</v>
      </c>
      <c r="CQ6" s="35" t="str">
        <f t="shared" si="10"/>
        <v>-</v>
      </c>
      <c r="CR6" s="35" t="str">
        <f t="shared" si="10"/>
        <v>-</v>
      </c>
      <c r="CS6" s="35">
        <f t="shared" si="10"/>
        <v>59.55</v>
      </c>
      <c r="CT6" s="35">
        <f t="shared" si="10"/>
        <v>59.19</v>
      </c>
      <c r="CU6" s="35">
        <f t="shared" si="10"/>
        <v>68.31</v>
      </c>
      <c r="CV6" s="35">
        <f t="shared" si="10"/>
        <v>65.28</v>
      </c>
      <c r="CW6" s="34" t="str">
        <f>IF(CW7="","",IF(CW7="-","【-】","【"&amp;SUBSTITUTE(TEXT(CW7,"#,##0.00"),"-","△")&amp;"】"))</f>
        <v>【59.57】</v>
      </c>
      <c r="CX6" s="35" t="str">
        <f>IF(CX7="",NA(),CX7)</f>
        <v>-</v>
      </c>
      <c r="CY6" s="35">
        <f t="shared" ref="CY6:DG6" si="11">IF(CY7="",NA(),CY7)</f>
        <v>92.09</v>
      </c>
      <c r="CZ6" s="35">
        <f t="shared" si="11"/>
        <v>91.8</v>
      </c>
      <c r="DA6" s="35">
        <f t="shared" si="11"/>
        <v>91.08</v>
      </c>
      <c r="DB6" s="35">
        <f t="shared" si="11"/>
        <v>90.92</v>
      </c>
      <c r="DC6" s="35" t="str">
        <f t="shared" si="11"/>
        <v>-</v>
      </c>
      <c r="DD6" s="35">
        <f t="shared" si="11"/>
        <v>87.14</v>
      </c>
      <c r="DE6" s="35">
        <f t="shared" si="11"/>
        <v>86.66</v>
      </c>
      <c r="DF6" s="35">
        <f t="shared" si="11"/>
        <v>92.62</v>
      </c>
      <c r="DG6" s="35">
        <f t="shared" si="11"/>
        <v>92.72</v>
      </c>
      <c r="DH6" s="34" t="str">
        <f>IF(DH7="","",IF(DH7="-","【-】","【"&amp;SUBSTITUTE(TEXT(DH7,"#,##0.00"),"-","△")&amp;"】"))</f>
        <v>【95.57】</v>
      </c>
      <c r="DI6" s="35" t="str">
        <f>IF(DI7="",NA(),DI7)</f>
        <v>-</v>
      </c>
      <c r="DJ6" s="35">
        <f t="shared" ref="DJ6:DR6" si="12">IF(DJ7="",NA(),DJ7)</f>
        <v>2.88</v>
      </c>
      <c r="DK6" s="35">
        <f t="shared" si="12"/>
        <v>5.72</v>
      </c>
      <c r="DL6" s="35">
        <f t="shared" si="12"/>
        <v>8.36</v>
      </c>
      <c r="DM6" s="35">
        <f t="shared" si="12"/>
        <v>9.6</v>
      </c>
      <c r="DN6" s="35" t="str">
        <f t="shared" si="12"/>
        <v>-</v>
      </c>
      <c r="DO6" s="35">
        <f t="shared" si="12"/>
        <v>15.21</v>
      </c>
      <c r="DP6" s="35">
        <f t="shared" si="12"/>
        <v>17.350000000000001</v>
      </c>
      <c r="DQ6" s="35">
        <f t="shared" si="12"/>
        <v>26.36</v>
      </c>
      <c r="DR6" s="35">
        <f t="shared" si="12"/>
        <v>23.79</v>
      </c>
      <c r="DS6" s="34" t="str">
        <f>IF(DS7="","",IF(DS7="-","【-】","【"&amp;SUBSTITUTE(TEXT(DS7,"#,##0.00"),"-","△")&amp;"】"))</f>
        <v>【36.52】</v>
      </c>
      <c r="DT6" s="35" t="str">
        <f>IF(DT7="",NA(),DT7)</f>
        <v>-</v>
      </c>
      <c r="DU6" s="34">
        <f t="shared" ref="DU6:EC6" si="13">IF(DU7="",NA(),DU7)</f>
        <v>0</v>
      </c>
      <c r="DV6" s="34">
        <f t="shared" si="13"/>
        <v>0</v>
      </c>
      <c r="DW6" s="34">
        <f t="shared" si="13"/>
        <v>0</v>
      </c>
      <c r="DX6" s="34">
        <f t="shared" si="13"/>
        <v>0</v>
      </c>
      <c r="DY6" s="35" t="str">
        <f t="shared" si="13"/>
        <v>-</v>
      </c>
      <c r="DZ6" s="35">
        <f t="shared" si="13"/>
        <v>0.01</v>
      </c>
      <c r="EA6" s="35">
        <f t="shared" si="13"/>
        <v>0.01</v>
      </c>
      <c r="EB6" s="35">
        <f t="shared" si="13"/>
        <v>1.43</v>
      </c>
      <c r="EC6" s="35">
        <f t="shared" si="13"/>
        <v>1.22</v>
      </c>
      <c r="ED6" s="34" t="str">
        <f>IF(ED7="","",IF(ED7="-","【-】","【"&amp;SUBSTITUTE(TEXT(ED7,"#,##0.00"),"-","△")&amp;"】"))</f>
        <v>【5.72】</v>
      </c>
      <c r="EE6" s="35" t="str">
        <f>IF(EE7="",NA(),EE7)</f>
        <v>-</v>
      </c>
      <c r="EF6" s="34">
        <f t="shared" ref="EF6:EN6" si="14">IF(EF7="",NA(),EF7)</f>
        <v>0</v>
      </c>
      <c r="EG6" s="34">
        <f t="shared" si="14"/>
        <v>0</v>
      </c>
      <c r="EH6" s="34">
        <f t="shared" si="14"/>
        <v>0</v>
      </c>
      <c r="EI6" s="34">
        <f t="shared" si="14"/>
        <v>0</v>
      </c>
      <c r="EJ6" s="35" t="str">
        <f t="shared" si="14"/>
        <v>-</v>
      </c>
      <c r="EK6" s="35">
        <f t="shared" si="14"/>
        <v>0.11</v>
      </c>
      <c r="EL6" s="35">
        <f t="shared" si="14"/>
        <v>0.09</v>
      </c>
      <c r="EM6" s="35">
        <f t="shared" si="14"/>
        <v>0.09</v>
      </c>
      <c r="EN6" s="35">
        <f t="shared" si="14"/>
        <v>0.09</v>
      </c>
      <c r="EO6" s="34" t="str">
        <f>IF(EO7="","",IF(EO7="-","【-】","【"&amp;SUBSTITUTE(TEXT(EO7,"#,##0.00"),"-","△")&amp;"】"))</f>
        <v>【0.30】</v>
      </c>
    </row>
    <row r="7" spans="1:148" s="36" customFormat="1" x14ac:dyDescent="0.15">
      <c r="A7" s="28"/>
      <c r="B7" s="37">
        <v>2020</v>
      </c>
      <c r="C7" s="37">
        <v>252131</v>
      </c>
      <c r="D7" s="37">
        <v>46</v>
      </c>
      <c r="E7" s="37">
        <v>17</v>
      </c>
      <c r="F7" s="37">
        <v>1</v>
      </c>
      <c r="G7" s="37">
        <v>0</v>
      </c>
      <c r="H7" s="37" t="s">
        <v>95</v>
      </c>
      <c r="I7" s="37" t="s">
        <v>96</v>
      </c>
      <c r="J7" s="37" t="s">
        <v>97</v>
      </c>
      <c r="K7" s="37" t="s">
        <v>98</v>
      </c>
      <c r="L7" s="37" t="s">
        <v>99</v>
      </c>
      <c r="M7" s="37" t="s">
        <v>100</v>
      </c>
      <c r="N7" s="38" t="s">
        <v>101</v>
      </c>
      <c r="O7" s="38">
        <v>57.15</v>
      </c>
      <c r="P7" s="38">
        <v>53.1</v>
      </c>
      <c r="Q7" s="38">
        <v>88.89</v>
      </c>
      <c r="R7" s="38">
        <v>2910</v>
      </c>
      <c r="S7" s="38">
        <v>113642</v>
      </c>
      <c r="T7" s="38">
        <v>388.37</v>
      </c>
      <c r="U7" s="38">
        <v>292.61</v>
      </c>
      <c r="V7" s="38">
        <v>60270</v>
      </c>
      <c r="W7" s="38">
        <v>16.63</v>
      </c>
      <c r="X7" s="38">
        <v>3624.17</v>
      </c>
      <c r="Y7" s="38" t="s">
        <v>101</v>
      </c>
      <c r="Z7" s="38">
        <v>103.47</v>
      </c>
      <c r="AA7" s="38">
        <v>104.66</v>
      </c>
      <c r="AB7" s="38">
        <v>99.74</v>
      </c>
      <c r="AC7" s="38">
        <v>101.78</v>
      </c>
      <c r="AD7" s="38" t="s">
        <v>101</v>
      </c>
      <c r="AE7" s="38">
        <v>108.38</v>
      </c>
      <c r="AF7" s="38">
        <v>108.43</v>
      </c>
      <c r="AG7" s="38">
        <v>106.99</v>
      </c>
      <c r="AH7" s="38">
        <v>107.85</v>
      </c>
      <c r="AI7" s="38">
        <v>106.67</v>
      </c>
      <c r="AJ7" s="38" t="s">
        <v>101</v>
      </c>
      <c r="AK7" s="38">
        <v>0</v>
      </c>
      <c r="AL7" s="38">
        <v>0</v>
      </c>
      <c r="AM7" s="38">
        <v>0</v>
      </c>
      <c r="AN7" s="38">
        <v>0</v>
      </c>
      <c r="AO7" s="38" t="s">
        <v>101</v>
      </c>
      <c r="AP7" s="38">
        <v>12.78</v>
      </c>
      <c r="AQ7" s="38">
        <v>12.89</v>
      </c>
      <c r="AR7" s="38">
        <v>7.42</v>
      </c>
      <c r="AS7" s="38">
        <v>4.72</v>
      </c>
      <c r="AT7" s="38">
        <v>3.64</v>
      </c>
      <c r="AU7" s="38" t="s">
        <v>101</v>
      </c>
      <c r="AV7" s="38">
        <v>37.11</v>
      </c>
      <c r="AW7" s="38">
        <v>39.06</v>
      </c>
      <c r="AX7" s="38">
        <v>31.94</v>
      </c>
      <c r="AY7" s="38">
        <v>40.409999999999997</v>
      </c>
      <c r="AZ7" s="38" t="s">
        <v>101</v>
      </c>
      <c r="BA7" s="38">
        <v>57.48</v>
      </c>
      <c r="BB7" s="38">
        <v>54.32</v>
      </c>
      <c r="BC7" s="38">
        <v>68.180000000000007</v>
      </c>
      <c r="BD7" s="38">
        <v>67.930000000000007</v>
      </c>
      <c r="BE7" s="38">
        <v>67.52</v>
      </c>
      <c r="BF7" s="38" t="s">
        <v>101</v>
      </c>
      <c r="BG7" s="38">
        <v>816.02</v>
      </c>
      <c r="BH7" s="38">
        <v>823.79</v>
      </c>
      <c r="BI7" s="38">
        <v>709.93</v>
      </c>
      <c r="BJ7" s="38">
        <v>808.83</v>
      </c>
      <c r="BK7" s="38" t="s">
        <v>101</v>
      </c>
      <c r="BL7" s="38">
        <v>1046.25</v>
      </c>
      <c r="BM7" s="38">
        <v>1000.94</v>
      </c>
      <c r="BN7" s="38">
        <v>847.44</v>
      </c>
      <c r="BO7" s="38">
        <v>857.88</v>
      </c>
      <c r="BP7" s="38">
        <v>705.21</v>
      </c>
      <c r="BQ7" s="38" t="s">
        <v>101</v>
      </c>
      <c r="BR7" s="38">
        <v>105.79</v>
      </c>
      <c r="BS7" s="38">
        <v>106.68</v>
      </c>
      <c r="BT7" s="38">
        <v>99.43</v>
      </c>
      <c r="BU7" s="38">
        <v>99.01</v>
      </c>
      <c r="BV7" s="38" t="s">
        <v>101</v>
      </c>
      <c r="BW7" s="38">
        <v>88.37</v>
      </c>
      <c r="BX7" s="38">
        <v>93.77</v>
      </c>
      <c r="BY7" s="38">
        <v>94.69</v>
      </c>
      <c r="BZ7" s="38">
        <v>94.97</v>
      </c>
      <c r="CA7" s="38">
        <v>98.96</v>
      </c>
      <c r="CB7" s="38" t="s">
        <v>101</v>
      </c>
      <c r="CC7" s="38">
        <v>145.5</v>
      </c>
      <c r="CD7" s="38">
        <v>143.72999999999999</v>
      </c>
      <c r="CE7" s="38">
        <v>154.22</v>
      </c>
      <c r="CF7" s="38">
        <v>155.31</v>
      </c>
      <c r="CG7" s="38" t="s">
        <v>101</v>
      </c>
      <c r="CH7" s="38">
        <v>178.11</v>
      </c>
      <c r="CI7" s="38">
        <v>165.57</v>
      </c>
      <c r="CJ7" s="38">
        <v>159.78</v>
      </c>
      <c r="CK7" s="38">
        <v>159.49</v>
      </c>
      <c r="CL7" s="38">
        <v>134.52000000000001</v>
      </c>
      <c r="CM7" s="38" t="s">
        <v>101</v>
      </c>
      <c r="CN7" s="38">
        <v>91.44</v>
      </c>
      <c r="CO7" s="38" t="s">
        <v>101</v>
      </c>
      <c r="CP7" s="38" t="s">
        <v>101</v>
      </c>
      <c r="CQ7" s="38" t="s">
        <v>101</v>
      </c>
      <c r="CR7" s="38" t="s">
        <v>101</v>
      </c>
      <c r="CS7" s="38">
        <v>59.55</v>
      </c>
      <c r="CT7" s="38">
        <v>59.19</v>
      </c>
      <c r="CU7" s="38">
        <v>68.31</v>
      </c>
      <c r="CV7" s="38">
        <v>65.28</v>
      </c>
      <c r="CW7" s="38">
        <v>59.57</v>
      </c>
      <c r="CX7" s="38" t="s">
        <v>101</v>
      </c>
      <c r="CY7" s="38">
        <v>92.09</v>
      </c>
      <c r="CZ7" s="38">
        <v>91.8</v>
      </c>
      <c r="DA7" s="38">
        <v>91.08</v>
      </c>
      <c r="DB7" s="38">
        <v>90.92</v>
      </c>
      <c r="DC7" s="38" t="s">
        <v>101</v>
      </c>
      <c r="DD7" s="38">
        <v>87.14</v>
      </c>
      <c r="DE7" s="38">
        <v>86.66</v>
      </c>
      <c r="DF7" s="38">
        <v>92.62</v>
      </c>
      <c r="DG7" s="38">
        <v>92.72</v>
      </c>
      <c r="DH7" s="38">
        <v>95.57</v>
      </c>
      <c r="DI7" s="38" t="s">
        <v>101</v>
      </c>
      <c r="DJ7" s="38">
        <v>2.88</v>
      </c>
      <c r="DK7" s="38">
        <v>5.72</v>
      </c>
      <c r="DL7" s="38">
        <v>8.36</v>
      </c>
      <c r="DM7" s="38">
        <v>9.6</v>
      </c>
      <c r="DN7" s="38" t="s">
        <v>101</v>
      </c>
      <c r="DO7" s="38">
        <v>15.21</v>
      </c>
      <c r="DP7" s="38">
        <v>17.350000000000001</v>
      </c>
      <c r="DQ7" s="38">
        <v>26.36</v>
      </c>
      <c r="DR7" s="38">
        <v>23.79</v>
      </c>
      <c r="DS7" s="38">
        <v>36.520000000000003</v>
      </c>
      <c r="DT7" s="38" t="s">
        <v>101</v>
      </c>
      <c r="DU7" s="38">
        <v>0</v>
      </c>
      <c r="DV7" s="38">
        <v>0</v>
      </c>
      <c r="DW7" s="38">
        <v>0</v>
      </c>
      <c r="DX7" s="38">
        <v>0</v>
      </c>
      <c r="DY7" s="38" t="s">
        <v>101</v>
      </c>
      <c r="DZ7" s="38">
        <v>0.01</v>
      </c>
      <c r="EA7" s="38">
        <v>0.01</v>
      </c>
      <c r="EB7" s="38">
        <v>1.43</v>
      </c>
      <c r="EC7" s="38">
        <v>1.22</v>
      </c>
      <c r="ED7" s="38">
        <v>5.72</v>
      </c>
      <c r="EE7" s="38" t="s">
        <v>101</v>
      </c>
      <c r="EF7" s="38">
        <v>0</v>
      </c>
      <c r="EG7" s="38">
        <v>0</v>
      </c>
      <c r="EH7" s="38">
        <v>0</v>
      </c>
      <c r="EI7" s="38">
        <v>0</v>
      </c>
      <c r="EJ7" s="38" t="s">
        <v>101</v>
      </c>
      <c r="EK7" s="38">
        <v>0.11</v>
      </c>
      <c r="EL7" s="38">
        <v>0.09</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109</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ｻﾜ ﾋﾃﾞﾕｷ     </cp:lastModifiedBy>
  <cp:lastPrinted>2022-01-20T00:09:19Z</cp:lastPrinted>
  <dcterms:created xsi:type="dcterms:W3CDTF">2021-12-03T07:14:48Z</dcterms:created>
  <dcterms:modified xsi:type="dcterms:W3CDTF">2022-01-20T00:09:22Z</dcterms:modified>
  <cp:category/>
</cp:coreProperties>
</file>