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3\公営企業会計経営比較分析表\"/>
    </mc:Choice>
  </mc:AlternateContent>
  <workbookProtection workbookAlgorithmName="SHA-512" workbookHashValue="RIERUgD5cywSlpNLWXPMAL3mEtywKgdUcPtLtOUTNVyXCUy+uXo7M+JJElOZ+MApEkzSzj5dl2Gir6RFH6r2Hw==" workbookSaltValue="OxVnUO1KYXjrV00X+vHbcw==" workbookSpinCount="100000" lockStructure="1"/>
  <bookViews>
    <workbookView xWindow="0" yWindow="0" windowWidth="16845"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<sst xmlns="http://schemas.openxmlformats.org/spreadsheetml/2006/main" count="253" uniqueCount="118">
  <si>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</si>
  <si>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</si>
  <si>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</si>
  <si>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</si>
  <si>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</si>
  <si>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</si>
  <si>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</si>
  <si>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</si>
  <si>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</si>
  <si>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</si>
  <si>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</si>
  <si>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</si>
  <si>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</si>
  <si>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</si>
  <si>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</si>
  <si>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</si>
  <si>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</si>
  <si>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</si>
  <si>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</si>
  <si>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</si>
  <si>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</si>
  <si>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</si>
  <si>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</si>
  <si>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</si>
  <si>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</si>
  <si>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</si>
  <si>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</si>
  <si>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</si>
  <si>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</si>
  <si>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</si>
  <si>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</si>
  <si>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</si>
  <si>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</si>
  <si>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</si>
  <si>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</si>
  <si>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</si>
  <si>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</si>
  <si>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</si>
  <si>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</si>
  <si>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</si>
  <si>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</si>
  <si>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</si>
  <si>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</si>
  <si>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</si>
  <si>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</si>
  <si>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</si>
  <si>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</si>
  <si>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</si>
  <si>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</si>
  <si>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</si>
  <si>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</si>
  <si>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</si>
  <si>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</si>
  <si>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</si>
  <si>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</si>
  <si>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</si>
  <si>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</si>
  <si>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</si>
  <si>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</si>
  <si>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</si>
  <si>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</si>
  <si>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</si>
  <si>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</si>
  <si>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</si>
  <si>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</si>
  <si>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</si>
  <si>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</si>
  <si>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</si>
  <si>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</si>
  <si>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</si>
  <si>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</si>
  <si>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</si>
  <si>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</si>
  <si>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</si>
  <si>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</si>
  <si>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</si>
  <si>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</si>
  <si>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</si>
  <si>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</si>
  <si>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</si>
  <si>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</si>
  <si>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</si>
  <si>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</si>
  <si>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</si>
  <si>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</si>
  <si>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</si>
  <si>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</si>
  <si>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</si>
  <si>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</si>
  <si>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</si>
  <si>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</si>
  <si>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</si>
  <si>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</si>
  <si>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</si>
  <si>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</si>
  <si>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</si>
  <si>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</si>
  <si>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</si>
  <si>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</si>
  <si>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</si>
  <si>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</si>
  <si>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</si>
  <si>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</si>
  <si>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</si>
  <si>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</si>
  <si>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</si>
  <si>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</si>
  <si>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</si>
  <si>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</si>
  <si>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</si>
  <si>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</si>
  <si>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</si>
  <si>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</si>
  <si>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</si>
  <si>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</si>
  <si>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①有形固定資産減価償却率は、類似団体を上回っているが、耐用年数を経過した管渠はないことから、②管渠老朽化率は０となっており、また、更新を実施していないため、③管渠改善率も０となっている。</t>
    <phoneticPr fontId="4"/>
  </si>
  <si>
    <t xml:space="preserve">　平成２９年度から地方公営企業法を適用したことから、グラフはＨ２９からとなっている。
①経常収支比率は、減価償却費等の減少により経常費用が減少し前年度を上回った。
③流動比率は、手持ち資金が少なく、企業債償還額が多いことにより、１００％を下回っている。
④企業債残高対事業規模比率は、類似団体より低位で推移しており、比較的良好と思われる。
⑤経費回収率は、新型コロナウイルス感染症に係る措置として７月期請求分の基本料金を減免したことにより前年度を下回った。
⑥汚水処理原価は、修繕費等の減少により汚水処理費が減少し前年度を下回った。
⑦施設利用率は、類似団体を上回っている。
⑧水洗化率は、類似団体を上回っている。
</t>
    <rPh sb="52" eb="54">
      <t>ゲンカ</t>
    </rPh>
    <rPh sb="54" eb="56">
      <t>ショウキャク</t>
    </rPh>
    <rPh sb="56" eb="57">
      <t>ヒ</t>
    </rPh>
    <rPh sb="57" eb="58">
      <t>トウ</t>
    </rPh>
    <rPh sb="59" eb="60">
      <t>ゲン</t>
    </rPh>
    <rPh sb="60" eb="61">
      <t>ショウ</t>
    </rPh>
    <rPh sb="64" eb="66">
      <t>ケイジョウ</t>
    </rPh>
    <rPh sb="66" eb="68">
      <t>ヒヨウ</t>
    </rPh>
    <rPh sb="69" eb="71">
      <t>ゲンショウ</t>
    </rPh>
    <rPh sb="76" eb="78">
      <t>ウワマワ</t>
    </rPh>
    <rPh sb="234" eb="235">
      <t>ゲン</t>
    </rPh>
    <rPh sb="238" eb="241">
      <t>シュウゼンヒ</t>
    </rPh>
    <rPh sb="241" eb="242">
      <t>トウ</t>
    </rPh>
    <rPh sb="243" eb="244">
      <t>ゲン</t>
    </rPh>
    <rPh sb="244" eb="245">
      <t>ショウ</t>
    </rPh>
    <rPh sb="248" eb="250">
      <t>オスイ</t>
    </rPh>
    <rPh sb="250" eb="252">
      <t>ショリ</t>
    </rPh>
    <rPh sb="252" eb="253">
      <t>ヒ</t>
    </rPh>
    <rPh sb="261" eb="262">
      <t>シタ</t>
    </rPh>
    <phoneticPr fontId="4"/>
  </si>
  <si>
    <t>　当市の農業集落排水の整備事業は完了しています。
　今後は施設の老朽化に伴う経費の増加が見込まれるなど、下水道事業を取り巻く状況は厳しさを増すことが予測されます。施設の老朽化に対しては、計画的かつ効率的な改築更新が行えるよう機能診断調査と最適整備構想の策定を進めます。また、維持管理経費の削減や将来の改築更新といった投資的経費を抑えるため、公共下水道への接続を計画的に進めていきます。</t>
    <rPh sb="1" eb="3">
      <t>トウシ</t>
    </rPh>
    <rPh sb="4" eb="6">
      <t>ノウギョウ</t>
    </rPh>
    <rPh sb="6" eb="8">
      <t>シュウラク</t>
    </rPh>
    <rPh sb="8" eb="10">
      <t>ハイスイ</t>
    </rPh>
    <rPh sb="11" eb="13">
      <t>セイビ</t>
    </rPh>
    <rPh sb="13" eb="15">
      <t>ジギョウ</t>
    </rPh>
    <rPh sb="16" eb="18">
      <t>カンリョウ</t>
    </rPh>
    <rPh sb="26" eb="28">
      <t>コンゴ</t>
    </rPh>
    <rPh sb="29" eb="31">
      <t>シセツ</t>
    </rPh>
    <rPh sb="32" eb="35">
      <t>ロウキュウカ</t>
    </rPh>
    <rPh sb="36" eb="37">
      <t>トモナ</t>
    </rPh>
    <rPh sb="38" eb="40">
      <t>ケイヒ</t>
    </rPh>
    <rPh sb="41" eb="43">
      <t>ゾウカ</t>
    </rPh>
    <rPh sb="44" eb="46">
      <t>ミコ</t>
    </rPh>
    <rPh sb="52" eb="55">
      <t>ゲスイドウ</t>
    </rPh>
    <rPh sb="55" eb="57">
      <t>ジギョウ</t>
    </rPh>
    <rPh sb="58" eb="59">
      <t>ト</t>
    </rPh>
    <rPh sb="60" eb="61">
      <t>マ</t>
    </rPh>
    <rPh sb="62" eb="64">
      <t>ジョウキョウ</t>
    </rPh>
    <rPh sb="65" eb="66">
      <t>キビ</t>
    </rPh>
    <rPh sb="69" eb="70">
      <t>マ</t>
    </rPh>
    <rPh sb="74" eb="76">
      <t>ヨソク</t>
    </rPh>
    <rPh sb="81" eb="83">
      <t>シセツ</t>
    </rPh>
    <rPh sb="84" eb="87">
      <t>ロウキュウカ</t>
    </rPh>
    <rPh sb="88" eb="89">
      <t>タイ</t>
    </rPh>
    <rPh sb="93" eb="95">
      <t>ケイカク</t>
    </rPh>
    <rPh sb="95" eb="96">
      <t>テキ</t>
    </rPh>
    <rPh sb="98" eb="101">
      <t>コウリツテキ</t>
    </rPh>
    <rPh sb="102" eb="104">
      <t>カイチク</t>
    </rPh>
    <rPh sb="104" eb="106">
      <t>コウシン</t>
    </rPh>
    <rPh sb="107" eb="108">
      <t>オコナ</t>
    </rPh>
    <rPh sb="112" eb="114">
      <t>キノウ</t>
    </rPh>
    <rPh sb="114" eb="116">
      <t>シンダン</t>
    </rPh>
    <rPh sb="116" eb="118">
      <t>チョウサ</t>
    </rPh>
    <rPh sb="119" eb="121">
      <t>サイテキ</t>
    </rPh>
    <rPh sb="121" eb="123">
      <t>セイビ</t>
    </rPh>
    <rPh sb="123" eb="125">
      <t>コウソウ</t>
    </rPh>
    <rPh sb="126" eb="128">
      <t>サクテイ</t>
    </rPh>
    <rPh sb="129" eb="130">
      <t>スス</t>
    </rPh>
    <rPh sb="137" eb="139">
      <t>イジ</t>
    </rPh>
    <rPh sb="139" eb="141">
      <t>カンリ</t>
    </rPh>
    <rPh sb="141" eb="143">
      <t>ケイヒ</t>
    </rPh>
    <rPh sb="144" eb="146">
      <t>サクゲン</t>
    </rPh>
    <rPh sb="147" eb="149">
      <t>ショウライ</t>
    </rPh>
    <rPh sb="150" eb="152">
      <t>カイチク</t>
    </rPh>
    <rPh sb="152" eb="154">
      <t>コウシン</t>
    </rPh>
    <rPh sb="158" eb="161">
      <t>トウシテキ</t>
    </rPh>
    <rPh sb="161" eb="163">
      <t>ケイヒ</t>
    </rPh>
    <rPh sb="164" eb="165">
      <t>オサ</t>
    </rPh>
    <rPh sb="170" eb="175">
      <t>コウキョウゲスイドウ</t>
    </rPh>
    <rPh sb="177" eb="179">
      <t>セツゾク</t>
    </rPh>
    <rPh sb="180" eb="183">
      <t>ケイカクテキ</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</si>
</sst>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28-4F23-912C-E25A290547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0.44</c:v>
                </c:pt>
                <c:pt idx="2">
                  <c:v>0.04</c:v>
                </c:pt>
                <c:pt idx="3">
                  <c:v>0.02</c:v>
                </c:pt>
                <c:pt idx="4">
                  <c:v>0.02</c:v>
                </c:pt>
              </c:numCache>
            </c:numRef>
          </c:val>
          <c:smooth val="0"/>
          <c:extLst>
            <c:ext xmlns:c16="http://schemas.microsoft.com/office/drawing/2014/chart" uri="{C3380CC4-5D6E-409C-BE32-E72D297353CC}">
              <c16:uniqueId val="{00000001-B928-4F23-912C-E25A290547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71.69</c:v>
                </c:pt>
                <c:pt idx="2">
                  <c:v>64.849999999999994</c:v>
                </c:pt>
                <c:pt idx="3">
                  <c:v>61.4</c:v>
                </c:pt>
                <c:pt idx="4">
                  <c:v>62.06</c:v>
                </c:pt>
              </c:numCache>
            </c:numRef>
          </c:val>
          <c:extLst>
            <c:ext xmlns:c16="http://schemas.microsoft.com/office/drawing/2014/chart" uri="{C3380CC4-5D6E-409C-BE32-E72D297353CC}">
              <c16:uniqueId val="{00000000-682E-4698-9AF9-300A30B7D1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56.01</c:v>
                </c:pt>
                <c:pt idx="2">
                  <c:v>56.72</c:v>
                </c:pt>
                <c:pt idx="3">
                  <c:v>54.06</c:v>
                </c:pt>
                <c:pt idx="4">
                  <c:v>55.26</c:v>
                </c:pt>
              </c:numCache>
            </c:numRef>
          </c:val>
          <c:smooth val="0"/>
          <c:extLst>
            <c:ext xmlns:c16="http://schemas.microsoft.com/office/drawing/2014/chart" uri="{C3380CC4-5D6E-409C-BE32-E72D297353CC}">
              <c16:uniqueId val="{00000001-682E-4698-9AF9-300A30B7D1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95.83</c:v>
                </c:pt>
                <c:pt idx="2">
                  <c:v>96.21</c:v>
                </c:pt>
                <c:pt idx="3">
                  <c:v>96.11</c:v>
                </c:pt>
                <c:pt idx="4">
                  <c:v>96.37</c:v>
                </c:pt>
              </c:numCache>
            </c:numRef>
          </c:val>
          <c:extLst>
            <c:ext xmlns:c16="http://schemas.microsoft.com/office/drawing/2014/chart" uri="{C3380CC4-5D6E-409C-BE32-E72D297353CC}">
              <c16:uniqueId val="{00000000-2EC8-43EE-9D89-E1C00C6366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89.77</c:v>
                </c:pt>
                <c:pt idx="2">
                  <c:v>90.04</c:v>
                </c:pt>
                <c:pt idx="3">
                  <c:v>90.11</c:v>
                </c:pt>
                <c:pt idx="4">
                  <c:v>90.52</c:v>
                </c:pt>
              </c:numCache>
            </c:numRef>
          </c:val>
          <c:smooth val="0"/>
          <c:extLst>
            <c:ext xmlns:c16="http://schemas.microsoft.com/office/drawing/2014/chart" uri="{C3380CC4-5D6E-409C-BE32-E72D297353CC}">
              <c16:uniqueId val="{00000001-2EC8-43EE-9D89-E1C00C6366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100.01</c:v>
                </c:pt>
                <c:pt idx="2">
                  <c:v>99.4</c:v>
                </c:pt>
                <c:pt idx="3">
                  <c:v>100.91</c:v>
                </c:pt>
                <c:pt idx="4">
                  <c:v>102.83</c:v>
                </c:pt>
              </c:numCache>
            </c:numRef>
          </c:val>
          <c:extLst>
            <c:ext xmlns:c16="http://schemas.microsoft.com/office/drawing/2014/chart" uri="{C3380CC4-5D6E-409C-BE32-E72D297353CC}">
              <c16:uniqueId val="{00000000-C55D-44EF-97CB-AA517876DA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100.99</c:v>
                </c:pt>
                <c:pt idx="2">
                  <c:v>101.27</c:v>
                </c:pt>
                <c:pt idx="3">
                  <c:v>101.91</c:v>
                </c:pt>
                <c:pt idx="4">
                  <c:v>103.09</c:v>
                </c:pt>
              </c:numCache>
            </c:numRef>
          </c:val>
          <c:smooth val="0"/>
          <c:extLst>
            <c:ext xmlns:c16="http://schemas.microsoft.com/office/drawing/2014/chart" uri="{C3380CC4-5D6E-409C-BE32-E72D297353CC}">
              <c16:uniqueId val="{00000001-C55D-44EF-97CB-AA517876DA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53.96</c:v>
                </c:pt>
                <c:pt idx="2">
                  <c:v>55.64</c:v>
                </c:pt>
                <c:pt idx="3">
                  <c:v>57.21</c:v>
                </c:pt>
                <c:pt idx="4">
                  <c:v>58.69</c:v>
                </c:pt>
              </c:numCache>
            </c:numRef>
          </c:val>
          <c:extLst>
            <c:ext xmlns:c16="http://schemas.microsoft.com/office/drawing/2014/chart" uri="{C3380CC4-5D6E-409C-BE32-E72D297353CC}">
              <c16:uniqueId val="{00000000-5EE2-44A4-AAB8-E9A6EA7F9E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22.69</c:v>
                </c:pt>
                <c:pt idx="2">
                  <c:v>24.32</c:v>
                </c:pt>
                <c:pt idx="3">
                  <c:v>28.19</c:v>
                </c:pt>
                <c:pt idx="4">
                  <c:v>24.8</c:v>
                </c:pt>
              </c:numCache>
            </c:numRef>
          </c:val>
          <c:smooth val="0"/>
          <c:extLst>
            <c:ext xmlns:c16="http://schemas.microsoft.com/office/drawing/2014/chart" uri="{C3380CC4-5D6E-409C-BE32-E72D297353CC}">
              <c16:uniqueId val="{00000001-5EE2-44A4-AAB8-E9A6EA7F9E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12F-4309-AAC9-FE6F2C0AC3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12F-4309-AAC9-FE6F2C0AC3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1.85</c:v>
                </c:pt>
                <c:pt idx="2">
                  <c:v>5.83</c:v>
                </c:pt>
                <c:pt idx="3">
                  <c:v>1.29</c:v>
                </c:pt>
                <c:pt idx="4" formatCode="#,##0.00;&quot;△&quot;#,##0.00">
                  <c:v>0</c:v>
                </c:pt>
              </c:numCache>
            </c:numRef>
          </c:val>
          <c:extLst>
            <c:ext xmlns:c16="http://schemas.microsoft.com/office/drawing/2014/chart" uri="{C3380CC4-5D6E-409C-BE32-E72D297353CC}">
              <c16:uniqueId val="{00000000-1A32-4977-A311-B0DF22613E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149.02000000000001</c:v>
                </c:pt>
                <c:pt idx="2">
                  <c:v>137.09</c:v>
                </c:pt>
                <c:pt idx="3">
                  <c:v>127.98</c:v>
                </c:pt>
                <c:pt idx="4">
                  <c:v>101.24</c:v>
                </c:pt>
              </c:numCache>
            </c:numRef>
          </c:val>
          <c:smooth val="0"/>
          <c:extLst>
            <c:ext xmlns:c16="http://schemas.microsoft.com/office/drawing/2014/chart" uri="{C3380CC4-5D6E-409C-BE32-E72D297353CC}">
              <c16:uniqueId val="{00000001-1A32-4977-A311-B0DF22613E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13.3</c:v>
                </c:pt>
                <c:pt idx="2">
                  <c:v>19.96</c:v>
                </c:pt>
                <c:pt idx="3">
                  <c:v>26.47</c:v>
                </c:pt>
                <c:pt idx="4">
                  <c:v>15.4</c:v>
                </c:pt>
              </c:numCache>
            </c:numRef>
          </c:val>
          <c:extLst>
            <c:ext xmlns:c16="http://schemas.microsoft.com/office/drawing/2014/chart" uri="{C3380CC4-5D6E-409C-BE32-E72D297353CC}">
              <c16:uniqueId val="{00000000-9893-4141-886F-173D70C24B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38.119999999999997</c:v>
                </c:pt>
                <c:pt idx="2">
                  <c:v>43.5</c:v>
                </c:pt>
                <c:pt idx="3">
                  <c:v>44.14</c:v>
                </c:pt>
                <c:pt idx="4">
                  <c:v>37.24</c:v>
                </c:pt>
              </c:numCache>
            </c:numRef>
          </c:val>
          <c:smooth val="0"/>
          <c:extLst>
            <c:ext xmlns:c16="http://schemas.microsoft.com/office/drawing/2014/chart" uri="{C3380CC4-5D6E-409C-BE32-E72D297353CC}">
              <c16:uniqueId val="{00000001-9893-4141-886F-173D70C24B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1067.5</c:v>
                </c:pt>
                <c:pt idx="2">
                  <c:v>124.05</c:v>
                </c:pt>
                <c:pt idx="3">
                  <c:v>119.03</c:v>
                </c:pt>
                <c:pt idx="4">
                  <c:v>107.75</c:v>
                </c:pt>
              </c:numCache>
            </c:numRef>
          </c:val>
          <c:extLst>
            <c:ext xmlns:c16="http://schemas.microsoft.com/office/drawing/2014/chart" uri="{C3380CC4-5D6E-409C-BE32-E72D297353CC}">
              <c16:uniqueId val="{00000000-9842-4E79-B2D7-31AD8FCACC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684.74</c:v>
                </c:pt>
                <c:pt idx="2">
                  <c:v>654.91999999999996</c:v>
                </c:pt>
                <c:pt idx="3">
                  <c:v>654.71</c:v>
                </c:pt>
                <c:pt idx="4">
                  <c:v>783.8</c:v>
                </c:pt>
              </c:numCache>
            </c:numRef>
          </c:val>
          <c:smooth val="0"/>
          <c:extLst>
            <c:ext xmlns:c16="http://schemas.microsoft.com/office/drawing/2014/chart" uri="{C3380CC4-5D6E-409C-BE32-E72D297353CC}">
              <c16:uniqueId val="{00000001-9842-4E79-B2D7-31AD8FCACC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72.709999999999994</c:v>
                </c:pt>
                <c:pt idx="2">
                  <c:v>52.1</c:v>
                </c:pt>
                <c:pt idx="3">
                  <c:v>49.87</c:v>
                </c:pt>
                <c:pt idx="4">
                  <c:v>47.3</c:v>
                </c:pt>
              </c:numCache>
            </c:numRef>
          </c:val>
          <c:extLst>
            <c:ext xmlns:c16="http://schemas.microsoft.com/office/drawing/2014/chart" uri="{C3380CC4-5D6E-409C-BE32-E72D297353CC}">
              <c16:uniqueId val="{00000000-4496-4C94-A621-4F234768FB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65.33</c:v>
                </c:pt>
                <c:pt idx="2">
                  <c:v>65.39</c:v>
                </c:pt>
                <c:pt idx="3">
                  <c:v>65.37</c:v>
                </c:pt>
                <c:pt idx="4">
                  <c:v>68.11</c:v>
                </c:pt>
              </c:numCache>
            </c:numRef>
          </c:val>
          <c:smooth val="0"/>
          <c:extLst>
            <c:ext xmlns:c16="http://schemas.microsoft.com/office/drawing/2014/chart" uri="{C3380CC4-5D6E-409C-BE32-E72D297353CC}">
              <c16:uniqueId val="{00000001-4496-4C94-A621-4F234768FB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230.02</c:v>
                </c:pt>
                <c:pt idx="2">
                  <c:v>321.72000000000003</c:v>
                </c:pt>
                <c:pt idx="3">
                  <c:v>338.57</c:v>
                </c:pt>
                <c:pt idx="4">
                  <c:v>337.04</c:v>
                </c:pt>
              </c:numCache>
            </c:numRef>
          </c:val>
          <c:extLst>
            <c:ext xmlns:c16="http://schemas.microsoft.com/office/drawing/2014/chart" uri="{C3380CC4-5D6E-409C-BE32-E72D297353CC}">
              <c16:uniqueId val="{00000000-C5D5-42E3-9D44-950860A187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227.43</c:v>
                </c:pt>
                <c:pt idx="2">
                  <c:v>230.88</c:v>
                </c:pt>
                <c:pt idx="3">
                  <c:v>228.99</c:v>
                </c:pt>
                <c:pt idx="4">
                  <c:v>222.41</c:v>
                </c:pt>
              </c:numCache>
            </c:numRef>
          </c:val>
          <c:smooth val="0"/>
          <c:extLst>
            <c:ext xmlns:c16="http://schemas.microsoft.com/office/drawing/2014/chart" uri="{C3380CC4-5D6E-409C-BE32-E72D297353CC}">
              <c16:uniqueId val="{00000001-C5D5-42E3-9D44-950860A187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高島市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47544</v>
      </c>
      <c r="AM8" s="51"/>
      <c r="AN8" s="51"/>
      <c r="AO8" s="51"/>
      <c r="AP8" s="51"/>
      <c r="AQ8" s="51"/>
      <c r="AR8" s="51"/>
      <c r="AS8" s="51"/>
      <c r="AT8" s="46">
        <f>データ!T6</f>
        <v>693.05</v>
      </c>
      <c r="AU8" s="46"/>
      <c r="AV8" s="46"/>
      <c r="AW8" s="46"/>
      <c r="AX8" s="46"/>
      <c r="AY8" s="46"/>
      <c r="AZ8" s="46"/>
      <c r="BA8" s="46"/>
      <c r="BB8" s="46">
        <f>データ!U6</f>
        <v>68.599999999999994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82.42</v>
      </c>
      <c r="J10" s="46"/>
      <c r="K10" s="46"/>
      <c r="L10" s="46"/>
      <c r="M10" s="46"/>
      <c r="N10" s="46"/>
      <c r="O10" s="46"/>
      <c r="P10" s="46">
        <f>データ!P6</f>
        <v>9.0500000000000007</v>
      </c>
      <c r="Q10" s="46"/>
      <c r="R10" s="46"/>
      <c r="S10" s="46"/>
      <c r="T10" s="46"/>
      <c r="U10" s="46"/>
      <c r="V10" s="46"/>
      <c r="W10" s="46">
        <f>データ!Q6</f>
        <v>79.75</v>
      </c>
      <c r="X10" s="46"/>
      <c r="Y10" s="46"/>
      <c r="Z10" s="46"/>
      <c r="AA10" s="46"/>
      <c r="AB10" s="46"/>
      <c r="AC10" s="46"/>
      <c r="AD10" s="51">
        <f>データ!R6</f>
        <v>3300</v>
      </c>
      <c r="AE10" s="51"/>
      <c r="AF10" s="51"/>
      <c r="AG10" s="51"/>
      <c r="AH10" s="51"/>
      <c r="AI10" s="51"/>
      <c r="AJ10" s="51"/>
      <c r="AK10" s="2"/>
      <c r="AL10" s="51">
        <f>データ!V6</f>
        <v>4275</v>
      </c>
      <c r="AM10" s="51"/>
      <c r="AN10" s="51"/>
      <c r="AO10" s="51"/>
      <c r="AP10" s="51"/>
      <c r="AQ10" s="51"/>
      <c r="AR10" s="51"/>
      <c r="AS10" s="51"/>
      <c r="AT10" s="46">
        <f>データ!W6</f>
        <v>7.18</v>
      </c>
      <c r="AU10" s="46"/>
      <c r="AV10" s="46"/>
      <c r="AW10" s="46"/>
      <c r="AX10" s="46"/>
      <c r="AY10" s="46"/>
      <c r="AZ10" s="46"/>
      <c r="BA10" s="46"/>
      <c r="BB10" s="46">
        <f>データ!X6</f>
        <v>595.4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vl9Z615MhO88RP/eLbWv2ED1ifwQ1gYE4Z2hYIAMsgswC8tioiMQ5+FMezGg0YzgHo6dAHFTN1IdytaRhYgzA==" saltValue="xeYXXerQJs8+IODJGqC5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252123</v>
      </c>
      <c r="D6" s="33">
        <f t="shared" si="3"/>
        <v>46</v>
      </c>
      <c r="E6" s="33">
        <f t="shared" si="3"/>
        <v>17</v>
      </c>
      <c r="F6" s="33">
        <f t="shared" si="3"/>
        <v>5</v>
      </c>
      <c r="G6" s="33">
        <f t="shared" si="3"/>
        <v>0</v>
      </c>
      <c r="H6" s="33" t="str">
        <f t="shared" si="3"/>
        <v>滋賀県　高島市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82.42</v>
      </c>
      <c r="P6" s="34">
        <f t="shared" si="3"/>
        <v>9.0500000000000007</v>
      </c>
      <c r="Q6" s="34">
        <f t="shared" si="3"/>
        <v>79.75</v>
      </c>
      <c r="R6" s="34">
        <f t="shared" si="3"/>
        <v>3300</v>
      </c>
      <c r="S6" s="34">
        <f t="shared" si="3"/>
        <v>47544</v>
      </c>
      <c r="T6" s="34">
        <f t="shared" si="3"/>
        <v>693.05</v>
      </c>
      <c r="U6" s="34">
        <f t="shared" si="3"/>
        <v>68.599999999999994</v>
      </c>
      <c r="V6" s="34">
        <f t="shared" si="3"/>
        <v>4275</v>
      </c>
      <c r="W6" s="34">
        <f t="shared" si="3"/>
        <v>7.18</v>
      </c>
      <c r="X6" s="34">
        <f t="shared" si="3"/>
        <v>595.4</v>
      </c>
      <c r="Y6" s="35" t="str">
        <f>IF(Y7="",NA(),Y7)</f>
        <v>-</v>
      </c>
      <c r="Z6" s="35">
        <f t="shared" ref="Z6:AH6" si="4">IF(Z7="",NA(),Z7)</f>
        <v>100.01</v>
      </c>
      <c r="AA6" s="35">
        <f t="shared" si="4"/>
        <v>99.4</v>
      </c>
      <c r="AB6" s="35">
        <f t="shared" si="4"/>
        <v>100.91</v>
      </c>
      <c r="AC6" s="35">
        <f t="shared" si="4"/>
        <v>102.83</v>
      </c>
      <c r="AD6" s="35" t="str">
        <f t="shared" si="4"/>
        <v>-</v>
      </c>
      <c r="AE6" s="35">
        <f t="shared" si="4"/>
        <v>100.99</v>
      </c>
      <c r="AF6" s="35">
        <f t="shared" si="4"/>
        <v>101.27</v>
      </c>
      <c r="AG6" s="35">
        <f t="shared" si="4"/>
        <v>101.91</v>
      </c>
      <c r="AH6" s="35">
        <f t="shared" si="4"/>
        <v>103.09</v>
      </c>
      <c r="AI6" s="34" t="str">
        <f>IF(AI7="","",IF(AI7="-","【-】","【"&amp;SUBSTITUTE(TEXT(AI7,"#,##0.00"),"-","△")&amp;"】"))</f>
        <v>【104.99】</v>
      </c>
      <c r="AJ6" s="35" t="str">
        <f>IF(AJ7="",NA(),AJ7)</f>
        <v>-</v>
      </c>
      <c r="AK6" s="35">
        <f t="shared" ref="AK6:AS6" si="5">IF(AK7="",NA(),AK7)</f>
        <v>1.85</v>
      </c>
      <c r="AL6" s="35">
        <f t="shared" si="5"/>
        <v>5.83</v>
      </c>
      <c r="AM6" s="35">
        <f t="shared" si="5"/>
        <v>1.29</v>
      </c>
      <c r="AN6" s="34">
        <f t="shared" si="5"/>
        <v>0</v>
      </c>
      <c r="AO6" s="35" t="str">
        <f t="shared" si="5"/>
        <v>-</v>
      </c>
      <c r="AP6" s="35">
        <f t="shared" si="5"/>
        <v>149.02000000000001</v>
      </c>
      <c r="AQ6" s="35">
        <f t="shared" si="5"/>
        <v>137.09</v>
      </c>
      <c r="AR6" s="35">
        <f t="shared" si="5"/>
        <v>127.98</v>
      </c>
      <c r="AS6" s="35">
        <f t="shared" si="5"/>
        <v>101.24</v>
      </c>
      <c r="AT6" s="34" t="str">
        <f>IF(AT7="","",IF(AT7="-","【-】","【"&amp;SUBSTITUTE(TEXT(AT7,"#,##0.00"),"-","△")&amp;"】"))</f>
        <v>【121.19】</v>
      </c>
      <c r="AU6" s="35" t="str">
        <f>IF(AU7="",NA(),AU7)</f>
        <v>-</v>
      </c>
      <c r="AV6" s="35">
        <f t="shared" ref="AV6:BD6" si="6">IF(AV7="",NA(),AV7)</f>
        <v>13.3</v>
      </c>
      <c r="AW6" s="35">
        <f t="shared" si="6"/>
        <v>19.96</v>
      </c>
      <c r="AX6" s="35">
        <f t="shared" si="6"/>
        <v>26.47</v>
      </c>
      <c r="AY6" s="35">
        <f t="shared" si="6"/>
        <v>15.4</v>
      </c>
      <c r="AZ6" s="35" t="str">
        <f t="shared" si="6"/>
        <v>-</v>
      </c>
      <c r="BA6" s="35">
        <f t="shared" si="6"/>
        <v>38.119999999999997</v>
      </c>
      <c r="BB6" s="35">
        <f t="shared" si="6"/>
        <v>43.5</v>
      </c>
      <c r="BC6" s="35">
        <f t="shared" si="6"/>
        <v>44.14</v>
      </c>
      <c r="BD6" s="35">
        <f t="shared" si="6"/>
        <v>37.24</v>
      </c>
      <c r="BE6" s="34" t="str">
        <f>IF(BE7="","",IF(BE7="-","【-】","【"&amp;SUBSTITUTE(TEXT(BE7,"#,##0.00"),"-","△")&amp;"】"))</f>
        <v>【32.80】</v>
      </c>
      <c r="BF6" s="35" t="str">
        <f>IF(BF7="",NA(),BF7)</f>
        <v>-</v>
      </c>
      <c r="BG6" s="35">
        <f t="shared" ref="BG6:BO6" si="7">IF(BG7="",NA(),BG7)</f>
        <v>1067.5</v>
      </c>
      <c r="BH6" s="35">
        <f t="shared" si="7"/>
        <v>124.05</v>
      </c>
      <c r="BI6" s="35">
        <f t="shared" si="7"/>
        <v>119.03</v>
      </c>
      <c r="BJ6" s="35">
        <f t="shared" si="7"/>
        <v>107.75</v>
      </c>
      <c r="BK6" s="35" t="str">
        <f t="shared" si="7"/>
        <v>-</v>
      </c>
      <c r="BL6" s="35">
        <f t="shared" si="7"/>
        <v>684.74</v>
      </c>
      <c r="BM6" s="35">
        <f t="shared" si="7"/>
        <v>654.91999999999996</v>
      </c>
      <c r="BN6" s="35">
        <f t="shared" si="7"/>
        <v>654.71</v>
      </c>
      <c r="BO6" s="35">
        <f t="shared" si="7"/>
        <v>783.8</v>
      </c>
      <c r="BP6" s="34" t="str">
        <f>IF(BP7="","",IF(BP7="-","【-】","【"&amp;SUBSTITUTE(TEXT(BP7,"#,##0.00"),"-","△")&amp;"】"))</f>
        <v>【832.52】</v>
      </c>
      <c r="BQ6" s="35" t="str">
        <f>IF(BQ7="",NA(),BQ7)</f>
        <v>-</v>
      </c>
      <c r="BR6" s="35">
        <f t="shared" ref="BR6:BZ6" si="8">IF(BR7="",NA(),BR7)</f>
        <v>72.709999999999994</v>
      </c>
      <c r="BS6" s="35">
        <f t="shared" si="8"/>
        <v>52.1</v>
      </c>
      <c r="BT6" s="35">
        <f t="shared" si="8"/>
        <v>49.87</v>
      </c>
      <c r="BU6" s="35">
        <f t="shared" si="8"/>
        <v>47.3</v>
      </c>
      <c r="BV6" s="35" t="str">
        <f t="shared" si="8"/>
        <v>-</v>
      </c>
      <c r="BW6" s="35">
        <f t="shared" si="8"/>
        <v>65.33</v>
      </c>
      <c r="BX6" s="35">
        <f t="shared" si="8"/>
        <v>65.39</v>
      </c>
      <c r="BY6" s="35">
        <f t="shared" si="8"/>
        <v>65.37</v>
      </c>
      <c r="BZ6" s="35">
        <f t="shared" si="8"/>
        <v>68.11</v>
      </c>
      <c r="CA6" s="34" t="str">
        <f>IF(CA7="","",IF(CA7="-","【-】","【"&amp;SUBSTITUTE(TEXT(CA7,"#,##0.00"),"-","△")&amp;"】"))</f>
        <v>【60.94】</v>
      </c>
      <c r="CB6" s="35" t="str">
        <f>IF(CB7="",NA(),CB7)</f>
        <v>-</v>
      </c>
      <c r="CC6" s="35">
        <f t="shared" ref="CC6:CK6" si="9">IF(CC7="",NA(),CC7)</f>
        <v>230.02</v>
      </c>
      <c r="CD6" s="35">
        <f t="shared" si="9"/>
        <v>321.72000000000003</v>
      </c>
      <c r="CE6" s="35">
        <f t="shared" si="9"/>
        <v>338.57</v>
      </c>
      <c r="CF6" s="35">
        <f t="shared" si="9"/>
        <v>337.04</v>
      </c>
      <c r="CG6" s="35" t="str">
        <f t="shared" si="9"/>
        <v>-</v>
      </c>
      <c r="CH6" s="35">
        <f t="shared" si="9"/>
        <v>227.43</v>
      </c>
      <c r="CI6" s="35">
        <f t="shared" si="9"/>
        <v>230.88</v>
      </c>
      <c r="CJ6" s="35">
        <f t="shared" si="9"/>
        <v>228.99</v>
      </c>
      <c r="CK6" s="35">
        <f t="shared" si="9"/>
        <v>222.41</v>
      </c>
      <c r="CL6" s="34" t="str">
        <f>IF(CL7="","",IF(CL7="-","【-】","【"&amp;SUBSTITUTE(TEXT(CL7,"#,##0.00"),"-","△")&amp;"】"))</f>
        <v>【253.04】</v>
      </c>
      <c r="CM6" s="35" t="str">
        <f>IF(CM7="",NA(),CM7)</f>
        <v>-</v>
      </c>
      <c r="CN6" s="35">
        <f t="shared" ref="CN6:CV6" si="10">IF(CN7="",NA(),CN7)</f>
        <v>71.69</v>
      </c>
      <c r="CO6" s="35">
        <f t="shared" si="10"/>
        <v>64.849999999999994</v>
      </c>
      <c r="CP6" s="35">
        <f t="shared" si="10"/>
        <v>61.4</v>
      </c>
      <c r="CQ6" s="35">
        <f t="shared" si="10"/>
        <v>62.06</v>
      </c>
      <c r="CR6" s="35" t="str">
        <f t="shared" si="10"/>
        <v>-</v>
      </c>
      <c r="CS6" s="35">
        <f t="shared" si="10"/>
        <v>56.01</v>
      </c>
      <c r="CT6" s="35">
        <f t="shared" si="10"/>
        <v>56.72</v>
      </c>
      <c r="CU6" s="35">
        <f t="shared" si="10"/>
        <v>54.06</v>
      </c>
      <c r="CV6" s="35">
        <f t="shared" si="10"/>
        <v>55.26</v>
      </c>
      <c r="CW6" s="34" t="str">
        <f>IF(CW7="","",IF(CW7="-","【-】","【"&amp;SUBSTITUTE(TEXT(CW7,"#,##0.00"),"-","△")&amp;"】"))</f>
        <v>【54.84】</v>
      </c>
      <c r="CX6" s="35" t="str">
        <f>IF(CX7="",NA(),CX7)</f>
        <v>-</v>
      </c>
      <c r="CY6" s="35">
        <f t="shared" ref="CY6:DG6" si="11">IF(CY7="",NA(),CY7)</f>
        <v>95.83</v>
      </c>
      <c r="CZ6" s="35">
        <f t="shared" si="11"/>
        <v>96.21</v>
      </c>
      <c r="DA6" s="35">
        <f t="shared" si="11"/>
        <v>96.11</v>
      </c>
      <c r="DB6" s="35">
        <f t="shared" si="11"/>
        <v>96.37</v>
      </c>
      <c r="DC6" s="35" t="str">
        <f t="shared" si="11"/>
        <v>-</v>
      </c>
      <c r="DD6" s="35">
        <f t="shared" si="11"/>
        <v>89.77</v>
      </c>
      <c r="DE6" s="35">
        <f t="shared" si="11"/>
        <v>90.04</v>
      </c>
      <c r="DF6" s="35">
        <f t="shared" si="11"/>
        <v>90.11</v>
      </c>
      <c r="DG6" s="35">
        <f t="shared" si="11"/>
        <v>90.52</v>
      </c>
      <c r="DH6" s="34" t="str">
        <f>IF(DH7="","",IF(DH7="-","【-】","【"&amp;SUBSTITUTE(TEXT(DH7,"#,##0.00"),"-","△")&amp;"】"))</f>
        <v>【86.60】</v>
      </c>
      <c r="DI6" s="35" t="str">
        <f>IF(DI7="",NA(),DI7)</f>
        <v>-</v>
      </c>
      <c r="DJ6" s="35">
        <f t="shared" ref="DJ6:DR6" si="12">IF(DJ7="",NA(),DJ7)</f>
        <v>53.96</v>
      </c>
      <c r="DK6" s="35">
        <f t="shared" si="12"/>
        <v>55.64</v>
      </c>
      <c r="DL6" s="35">
        <f t="shared" si="12"/>
        <v>57.21</v>
      </c>
      <c r="DM6" s="35">
        <f t="shared" si="12"/>
        <v>58.69</v>
      </c>
      <c r="DN6" s="35" t="str">
        <f t="shared" si="12"/>
        <v>-</v>
      </c>
      <c r="DO6" s="35">
        <f t="shared" si="12"/>
        <v>22.69</v>
      </c>
      <c r="DP6" s="35">
        <f t="shared" si="12"/>
        <v>24.32</v>
      </c>
      <c r="DQ6" s="35">
        <f t="shared" si="12"/>
        <v>28.19</v>
      </c>
      <c r="DR6" s="35">
        <f t="shared" si="12"/>
        <v>24.8</v>
      </c>
      <c r="DS6" s="34" t="str">
        <f>IF(DS7="","",IF(DS7="-","【-】","【"&amp;SUBSTITUTE(TEXT(DS7,"#,##0.00"),"-","△")&amp;"】"))</f>
        <v>【22.21】</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252123</v>
      </c>
      <c r="D7" s="37">
        <v>46</v>
      </c>
      <c r="E7" s="37">
        <v>17</v>
      </c>
      <c r="F7" s="37">
        <v>5</v>
      </c>
      <c r="G7" s="37">
        <v>0</v>
      </c>
      <c r="H7" s="37" t="s">
        <v>96</v>
      </c>
      <c r="I7" s="37" t="s">
        <v>97</v>
      </c>
      <c r="J7" s="37" t="s">
        <v>98</v>
      </c>
      <c r="K7" s="37" t="s">
        <v>99</v>
      </c>
      <c r="L7" s="37" t="s">
        <v>100</v>
      </c>
      <c r="M7" s="37" t="s">
        <v>101</v>
      </c>
      <c r="N7" s="38" t="s">
        <v>102</v>
      </c>
      <c r="O7" s="38">
        <v>82.42</v>
      </c>
      <c r="P7" s="38">
        <v>9.0500000000000007</v>
      </c>
      <c r="Q7" s="38">
        <v>79.75</v>
      </c>
      <c r="R7" s="38">
        <v>3300</v>
      </c>
      <c r="S7" s="38">
        <v>47544</v>
      </c>
      <c r="T7" s="38">
        <v>693.05</v>
      </c>
      <c r="U7" s="38">
        <v>68.599999999999994</v>
      </c>
      <c r="V7" s="38">
        <v>4275</v>
      </c>
      <c r="W7" s="38">
        <v>7.18</v>
      </c>
      <c r="X7" s="38">
        <v>595.4</v>
      </c>
      <c r="Y7" s="38" t="s">
        <v>102</v>
      </c>
      <c r="Z7" s="38">
        <v>100.01</v>
      </c>
      <c r="AA7" s="38">
        <v>99.4</v>
      </c>
      <c r="AB7" s="38">
        <v>100.91</v>
      </c>
      <c r="AC7" s="38">
        <v>102.83</v>
      </c>
      <c r="AD7" s="38" t="s">
        <v>102</v>
      </c>
      <c r="AE7" s="38">
        <v>100.99</v>
      </c>
      <c r="AF7" s="38">
        <v>101.27</v>
      </c>
      <c r="AG7" s="38">
        <v>101.91</v>
      </c>
      <c r="AH7" s="38">
        <v>103.09</v>
      </c>
      <c r="AI7" s="38">
        <v>104.99</v>
      </c>
      <c r="AJ7" s="38" t="s">
        <v>102</v>
      </c>
      <c r="AK7" s="38">
        <v>1.85</v>
      </c>
      <c r="AL7" s="38">
        <v>5.83</v>
      </c>
      <c r="AM7" s="38">
        <v>1.29</v>
      </c>
      <c r="AN7" s="38">
        <v>0</v>
      </c>
      <c r="AO7" s="38" t="s">
        <v>102</v>
      </c>
      <c r="AP7" s="38">
        <v>149.02000000000001</v>
      </c>
      <c r="AQ7" s="38">
        <v>137.09</v>
      </c>
      <c r="AR7" s="38">
        <v>127.98</v>
      </c>
      <c r="AS7" s="38">
        <v>101.24</v>
      </c>
      <c r="AT7" s="38">
        <v>121.19</v>
      </c>
      <c r="AU7" s="38" t="s">
        <v>102</v>
      </c>
      <c r="AV7" s="38">
        <v>13.3</v>
      </c>
      <c r="AW7" s="38">
        <v>19.96</v>
      </c>
      <c r="AX7" s="38">
        <v>26.47</v>
      </c>
      <c r="AY7" s="38">
        <v>15.4</v>
      </c>
      <c r="AZ7" s="38" t="s">
        <v>102</v>
      </c>
      <c r="BA7" s="38">
        <v>38.119999999999997</v>
      </c>
      <c r="BB7" s="38">
        <v>43.5</v>
      </c>
      <c r="BC7" s="38">
        <v>44.14</v>
      </c>
      <c r="BD7" s="38">
        <v>37.24</v>
      </c>
      <c r="BE7" s="38">
        <v>32.799999999999997</v>
      </c>
      <c r="BF7" s="38" t="s">
        <v>102</v>
      </c>
      <c r="BG7" s="38">
        <v>1067.5</v>
      </c>
      <c r="BH7" s="38">
        <v>124.05</v>
      </c>
      <c r="BI7" s="38">
        <v>119.03</v>
      </c>
      <c r="BJ7" s="38">
        <v>107.75</v>
      </c>
      <c r="BK7" s="38" t="s">
        <v>102</v>
      </c>
      <c r="BL7" s="38">
        <v>684.74</v>
      </c>
      <c r="BM7" s="38">
        <v>654.91999999999996</v>
      </c>
      <c r="BN7" s="38">
        <v>654.71</v>
      </c>
      <c r="BO7" s="38">
        <v>783.8</v>
      </c>
      <c r="BP7" s="38">
        <v>832.52</v>
      </c>
      <c r="BQ7" s="38" t="s">
        <v>102</v>
      </c>
      <c r="BR7" s="38">
        <v>72.709999999999994</v>
      </c>
      <c r="BS7" s="38">
        <v>52.1</v>
      </c>
      <c r="BT7" s="38">
        <v>49.87</v>
      </c>
      <c r="BU7" s="38">
        <v>47.3</v>
      </c>
      <c r="BV7" s="38" t="s">
        <v>102</v>
      </c>
      <c r="BW7" s="38">
        <v>65.33</v>
      </c>
      <c r="BX7" s="38">
        <v>65.39</v>
      </c>
      <c r="BY7" s="38">
        <v>65.37</v>
      </c>
      <c r="BZ7" s="38">
        <v>68.11</v>
      </c>
      <c r="CA7" s="38">
        <v>60.94</v>
      </c>
      <c r="CB7" s="38" t="s">
        <v>102</v>
      </c>
      <c r="CC7" s="38">
        <v>230.02</v>
      </c>
      <c r="CD7" s="38">
        <v>321.72000000000003</v>
      </c>
      <c r="CE7" s="38">
        <v>338.57</v>
      </c>
      <c r="CF7" s="38">
        <v>337.04</v>
      </c>
      <c r="CG7" s="38" t="s">
        <v>102</v>
      </c>
      <c r="CH7" s="38">
        <v>227.43</v>
      </c>
      <c r="CI7" s="38">
        <v>230.88</v>
      </c>
      <c r="CJ7" s="38">
        <v>228.99</v>
      </c>
      <c r="CK7" s="38">
        <v>222.41</v>
      </c>
      <c r="CL7" s="38">
        <v>253.04</v>
      </c>
      <c r="CM7" s="38" t="s">
        <v>102</v>
      </c>
      <c r="CN7" s="38">
        <v>71.69</v>
      </c>
      <c r="CO7" s="38">
        <v>64.849999999999994</v>
      </c>
      <c r="CP7" s="38">
        <v>61.4</v>
      </c>
      <c r="CQ7" s="38">
        <v>62.06</v>
      </c>
      <c r="CR7" s="38" t="s">
        <v>102</v>
      </c>
      <c r="CS7" s="38">
        <v>56.01</v>
      </c>
      <c r="CT7" s="38">
        <v>56.72</v>
      </c>
      <c r="CU7" s="38">
        <v>54.06</v>
      </c>
      <c r="CV7" s="38">
        <v>55.26</v>
      </c>
      <c r="CW7" s="38">
        <v>54.84</v>
      </c>
      <c r="CX7" s="38" t="s">
        <v>102</v>
      </c>
      <c r="CY7" s="38">
        <v>95.83</v>
      </c>
      <c r="CZ7" s="38">
        <v>96.21</v>
      </c>
      <c r="DA7" s="38">
        <v>96.11</v>
      </c>
      <c r="DB7" s="38">
        <v>96.37</v>
      </c>
      <c r="DC7" s="38" t="s">
        <v>102</v>
      </c>
      <c r="DD7" s="38">
        <v>89.77</v>
      </c>
      <c r="DE7" s="38">
        <v>90.04</v>
      </c>
      <c r="DF7" s="38">
        <v>90.11</v>
      </c>
      <c r="DG7" s="38">
        <v>90.52</v>
      </c>
      <c r="DH7" s="38">
        <v>86.6</v>
      </c>
      <c r="DI7" s="38" t="s">
        <v>102</v>
      </c>
      <c r="DJ7" s="38">
        <v>53.96</v>
      </c>
      <c r="DK7" s="38">
        <v>55.64</v>
      </c>
      <c r="DL7" s="38">
        <v>57.21</v>
      </c>
      <c r="DM7" s="38">
        <v>58.69</v>
      </c>
      <c r="DN7" s="38" t="s">
        <v>102</v>
      </c>
      <c r="DO7" s="38">
        <v>22.69</v>
      </c>
      <c r="DP7" s="38">
        <v>24.32</v>
      </c>
      <c r="DQ7" s="38">
        <v>28.19</v>
      </c>
      <c r="DR7" s="38">
        <v>24.8</v>
      </c>
      <c r="DS7" s="38">
        <v>22.21</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2021-12-03T07:33:09Z</dcterms:created>
  <dcterms:modified xsi:type="dcterms:W3CDTF">2022-01-24T10:29:16Z</dcterms:modified>
  <cp:category/>
</cp:coreProperties>
</file>