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財政課\01 財政担当\08 各種照会\09 地方公営企業\R3\1.28〆公営企業に係る経営比較分析表の分析等について\上下水道課回答\"/>
    </mc:Choice>
  </mc:AlternateContent>
  <workbookProtection workbookAlgorithmName="SHA-512" workbookHashValue="wBNhrBwW9IF8rmrJTdbt7BAIwQko628/3WQL7HbpQPJhoUFJ1SuI0ks7Byvc/hPMZvbqaYMrOR0m3E8DzGwuxg==" workbookSaltValue="42NU8SWn2WSjh7qUtSJNzA==" workbookSpinCount="100000" lockStructure="1"/>
  <bookViews>
    <workbookView xWindow="0" yWindow="0" windowWidth="23040" windowHeight="847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<sst xmlns="http://schemas.openxmlformats.org/spreadsheetml/2006/main" count="228" uniqueCount="113">
  <si>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</si>
  <si>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</si>
  <si>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</si>
  <si>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</si>
  <si>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</si>
  <si>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</si>
  <si>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</si>
  <si>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</si>
  <si>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</si>
  <si>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</si>
  <si>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</si>
  <si>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</si>
  <si>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</si>
  <si>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</si>
  <si>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</si>
  <si>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</si>
  <si>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</si>
  <si>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</si>
  <si>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</si>
  <si>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</si>
  <si>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</si>
  <si>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</si>
  <si>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</si>
  <si>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</si>
  <si>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</si>
  <si>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</si>
  <si>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</si>
  <si>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</si>
  <si>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</si>
  <si>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</si>
  <si>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</si>
  <si>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</si>
  <si>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</si>
  <si>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</si>
  <si>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</si>
  <si>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</si>
  <si>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</si>
  <si>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</si>
  <si>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</si>
  <si>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</si>
  <si>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</si>
  <si>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</si>
  <si>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</si>
  <si>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</si>
  <si>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</si>
  <si>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</si>
  <si>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</si>
  <si>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</si>
  <si>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</si>
  <si>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</si>
  <si>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</si>
  <si>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</si>
  <si>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</si>
  <si>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</si>
  <si>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</si>
  <si>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</si>
  <si>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</si>
  <si>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</si>
  <si>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</si>
  <si>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</si>
  <si>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</si>
  <si>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</si>
  <si>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</si>
  <si>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</si>
  <si>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</si>
  <si>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</si>
  <si>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</si>
  <si>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</si>
  <si>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</si>
  <si>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</si>
  <si>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</si>
  <si>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</si>
  <si>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</si>
  <si>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</si>
  <si>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</si>
  <si>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</si>
  <si>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</si>
  <si>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</si>
  <si>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</si>
  <si>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</si>
  <si>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</si>
  <si>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</si>
  <si>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</si>
  <si>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</si>
  <si>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</si>
  <si>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</si>
  <si>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</si>
  <si>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</si>
  <si>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</si>
  <si>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</si>
  <si>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</si>
  <si>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</si>
  <si>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</si>
  <si>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</si>
  <si>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</si>
  <si>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</si>
  <si>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</si>
  <si>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</si>
  <si>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</si>
  <si>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</si>
  <si>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</si>
  <si>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</si>
  <si>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</si>
  <si>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</si>
  <si>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</si>
  <si>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</si>
  <si>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</si>
  <si>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</si>
  <si>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</si>
  <si>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</si>
  <si>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および料金回収率については、令和２年度に新型コロナウイルス感染症対策の支援として、水道料金の減免措置を実施した影響により100％以上を維持することができませんでしたが、一時的なものと考えています。
　累積欠損金については、現在発生しておらず健全な状態です。
　また、有収率および施設利用率については、類似団体を上回っており、施設の稼働状況が収益に反映されており、利用状況も適正であると考えられます。
　</t>
    <rPh sb="1" eb="3">
      <t>ケイジョウ</t>
    </rPh>
    <rPh sb="3" eb="5">
      <t>シュウシ</t>
    </rPh>
    <rPh sb="5" eb="7">
      <t>ヒリツ</t>
    </rPh>
    <rPh sb="10" eb="12">
      <t>リョウキン</t>
    </rPh>
    <rPh sb="12" eb="14">
      <t>カイシュウ</t>
    </rPh>
    <rPh sb="14" eb="15">
      <t>リツ</t>
    </rPh>
    <rPh sb="21" eb="23">
      <t>レイワ</t>
    </rPh>
    <rPh sb="24" eb="25">
      <t>ネン</t>
    </rPh>
    <rPh sb="25" eb="26">
      <t>ド</t>
    </rPh>
    <rPh sb="27" eb="29">
      <t>シンガタ</t>
    </rPh>
    <rPh sb="36" eb="41">
      <t>カンセンショウタイサク</t>
    </rPh>
    <rPh sb="42" eb="44">
      <t>シエン</t>
    </rPh>
    <rPh sb="48" eb="50">
      <t>スイドウ</t>
    </rPh>
    <rPh sb="50" eb="52">
      <t>リョウキン</t>
    </rPh>
    <rPh sb="53" eb="55">
      <t>ゲンメン</t>
    </rPh>
    <rPh sb="55" eb="57">
      <t>ソチ</t>
    </rPh>
    <rPh sb="58" eb="60">
      <t>ジッシ</t>
    </rPh>
    <rPh sb="62" eb="64">
      <t>エイキョウ</t>
    </rPh>
    <rPh sb="71" eb="73">
      <t>イジョウ</t>
    </rPh>
    <rPh sb="74" eb="76">
      <t>イジ</t>
    </rPh>
    <rPh sb="91" eb="93">
      <t>イチジ</t>
    </rPh>
    <rPh sb="93" eb="94">
      <t>テキ</t>
    </rPh>
    <rPh sb="98" eb="99">
      <t>カンガ</t>
    </rPh>
    <rPh sb="107" eb="109">
      <t>ルイセキ</t>
    </rPh>
    <rPh sb="109" eb="111">
      <t>ケッソン</t>
    </rPh>
    <rPh sb="111" eb="112">
      <t>キン</t>
    </rPh>
    <rPh sb="118" eb="120">
      <t>ゲンザイ</t>
    </rPh>
    <rPh sb="120" eb="122">
      <t>ハッセイ</t>
    </rPh>
    <rPh sb="127" eb="129">
      <t>ケンゼン</t>
    </rPh>
    <rPh sb="130" eb="132">
      <t>ジョウタイ</t>
    </rPh>
    <rPh sb="140" eb="143">
      <t>ユウシュウリツ</t>
    </rPh>
    <rPh sb="146" eb="148">
      <t>シセツ</t>
    </rPh>
    <rPh sb="148" eb="151">
      <t>リヨウリツ</t>
    </rPh>
    <rPh sb="157" eb="159">
      <t>ルイジ</t>
    </rPh>
    <rPh sb="159" eb="161">
      <t>ダンタイ</t>
    </rPh>
    <rPh sb="162" eb="164">
      <t>ウワマワ</t>
    </rPh>
    <rPh sb="169" eb="171">
      <t>シセツ</t>
    </rPh>
    <rPh sb="172" eb="174">
      <t>カドウ</t>
    </rPh>
    <rPh sb="174" eb="176">
      <t>ジョウキョウ</t>
    </rPh>
    <rPh sb="177" eb="179">
      <t>シュウエキ</t>
    </rPh>
    <rPh sb="180" eb="182">
      <t>ハンエイ</t>
    </rPh>
    <rPh sb="188" eb="190">
      <t>リヨウ</t>
    </rPh>
    <rPh sb="190" eb="192">
      <t>ジョウキョウ</t>
    </rPh>
    <rPh sb="193" eb="195">
      <t>テキセイ</t>
    </rPh>
    <rPh sb="199" eb="200">
      <t>カンガ</t>
    </rPh>
    <phoneticPr fontId="4"/>
  </si>
  <si>
    <t>　管路の更新については、単独事業及び下水道管布設に係る水道管移設工事により実施しておりますが、下水道整備事業が減少傾向にある今後は、更新計画を基に施設、老朽管の更新を進めていきます。　
　有形固定資産減価償却率については、年々増加傾向にありますが、老朽化した施設等を適切に維持管理しながら、経営の効率化による経費節減に取り組み、安定給水の確保を図っていきます。</t>
    <rPh sb="1" eb="3">
      <t>カンロ</t>
    </rPh>
    <rPh sb="4" eb="6">
      <t>コウシン</t>
    </rPh>
    <rPh sb="12" eb="14">
      <t>タンドク</t>
    </rPh>
    <rPh sb="14" eb="16">
      <t>ジギョウ</t>
    </rPh>
    <rPh sb="16" eb="17">
      <t>オヨ</t>
    </rPh>
    <rPh sb="18" eb="21">
      <t>ゲスイドウ</t>
    </rPh>
    <rPh sb="21" eb="22">
      <t>カン</t>
    </rPh>
    <rPh sb="22" eb="24">
      <t>フセツ</t>
    </rPh>
    <rPh sb="25" eb="26">
      <t>カカ</t>
    </rPh>
    <rPh sb="27" eb="29">
      <t>スイドウ</t>
    </rPh>
    <rPh sb="29" eb="30">
      <t>カン</t>
    </rPh>
    <rPh sb="30" eb="32">
      <t>イセツ</t>
    </rPh>
    <rPh sb="32" eb="34">
      <t>コウジ</t>
    </rPh>
    <rPh sb="37" eb="39">
      <t>ジッシ</t>
    </rPh>
    <rPh sb="47" eb="50">
      <t>ゲスイドウ</t>
    </rPh>
    <rPh sb="50" eb="52">
      <t>セイビ</t>
    </rPh>
    <rPh sb="52" eb="54">
      <t>ジギョウ</t>
    </rPh>
    <rPh sb="55" eb="57">
      <t>ゲンショウ</t>
    </rPh>
    <rPh sb="57" eb="59">
      <t>ケイコウ</t>
    </rPh>
    <rPh sb="62" eb="64">
      <t>コンゴ</t>
    </rPh>
    <rPh sb="66" eb="68">
      <t>コウシン</t>
    </rPh>
    <rPh sb="68" eb="70">
      <t>ケイカク</t>
    </rPh>
    <rPh sb="71" eb="72">
      <t>モト</t>
    </rPh>
    <rPh sb="73" eb="75">
      <t>シセツ</t>
    </rPh>
    <rPh sb="76" eb="78">
      <t>ロウキュウ</t>
    </rPh>
    <rPh sb="78" eb="79">
      <t>カン</t>
    </rPh>
    <rPh sb="80" eb="82">
      <t>コウシン</t>
    </rPh>
    <rPh sb="83" eb="84">
      <t>スス</t>
    </rPh>
    <rPh sb="94" eb="100">
      <t>ユウケイコテイシサン</t>
    </rPh>
    <rPh sb="100" eb="102">
      <t>ゲンカ</t>
    </rPh>
    <rPh sb="102" eb="104">
      <t>ショウキャク</t>
    </rPh>
    <rPh sb="104" eb="105">
      <t>リツ</t>
    </rPh>
    <rPh sb="111" eb="113">
      <t>ネンネン</t>
    </rPh>
    <rPh sb="113" eb="115">
      <t>ゾウカ</t>
    </rPh>
    <rPh sb="115" eb="117">
      <t>ケイコウ</t>
    </rPh>
    <rPh sb="124" eb="127">
      <t>ロウキュウカ</t>
    </rPh>
    <rPh sb="129" eb="131">
      <t>シセツ</t>
    </rPh>
    <rPh sb="131" eb="132">
      <t>トウ</t>
    </rPh>
    <rPh sb="133" eb="135">
      <t>テキセツ</t>
    </rPh>
    <rPh sb="136" eb="138">
      <t>イジ</t>
    </rPh>
    <rPh sb="138" eb="140">
      <t>カンリ</t>
    </rPh>
    <rPh sb="145" eb="147">
      <t>ケイエイ</t>
    </rPh>
    <rPh sb="148" eb="151">
      <t>コウリツカ</t>
    </rPh>
    <rPh sb="154" eb="156">
      <t>ケイヒ</t>
    </rPh>
    <rPh sb="156" eb="158">
      <t>セツゲン</t>
    </rPh>
    <rPh sb="159" eb="160">
      <t>ト</t>
    </rPh>
    <rPh sb="161" eb="162">
      <t>ク</t>
    </rPh>
    <rPh sb="164" eb="168">
      <t>アンテイキュウスイ</t>
    </rPh>
    <rPh sb="169" eb="171">
      <t>カクホ</t>
    </rPh>
    <rPh sb="172" eb="173">
      <t>ハカ</t>
    </rPh>
    <phoneticPr fontId="4"/>
  </si>
  <si>
    <t>　今後は、人口減少に伴う有収水量の減少が見込まれ、施設、管路の老朽化による更新事業に多額の費用が必要になることから、アセットマネジメント計画を活用し、更新計画ならびに経営戦略を基に中長期的な視点から収支バランスを考慮した健全経営に努め、さらなる経費削減と経営の合理化に取り組みます。</t>
    <rPh sb="1" eb="3">
      <t>コンゴ</t>
    </rPh>
    <rPh sb="5" eb="7">
      <t>ジンコウ</t>
    </rPh>
    <rPh sb="7" eb="9">
      <t>ゲンショウ</t>
    </rPh>
    <rPh sb="10" eb="11">
      <t>トモナ</t>
    </rPh>
    <rPh sb="12" eb="14">
      <t>ユウシュウ</t>
    </rPh>
    <rPh sb="14" eb="16">
      <t>スイリョウ</t>
    </rPh>
    <rPh sb="17" eb="19">
      <t>ゲンショウ</t>
    </rPh>
    <rPh sb="20" eb="22">
      <t>ミコ</t>
    </rPh>
    <rPh sb="25" eb="27">
      <t>シセツ</t>
    </rPh>
    <rPh sb="28" eb="30">
      <t>カンロ</t>
    </rPh>
    <rPh sb="31" eb="34">
      <t>ロウキュウカ</t>
    </rPh>
    <rPh sb="37" eb="39">
      <t>コウシン</t>
    </rPh>
    <rPh sb="39" eb="41">
      <t>ジギョウ</t>
    </rPh>
    <rPh sb="42" eb="44">
      <t>タガク</t>
    </rPh>
    <rPh sb="45" eb="47">
      <t>ヒヨウ</t>
    </rPh>
    <rPh sb="48" eb="50">
      <t>ヒツヨウ</t>
    </rPh>
    <rPh sb="68" eb="70">
      <t>ケイカク</t>
    </rPh>
    <rPh sb="71" eb="73">
      <t>カツヨウ</t>
    </rPh>
    <rPh sb="75" eb="77">
      <t>コウシン</t>
    </rPh>
    <rPh sb="77" eb="79">
      <t>ケイカク</t>
    </rPh>
    <rPh sb="83" eb="85">
      <t>ケイエイ</t>
    </rPh>
    <rPh sb="85" eb="87">
      <t>センリャク</t>
    </rPh>
    <rPh sb="88" eb="89">
      <t>モト</t>
    </rPh>
    <rPh sb="90" eb="94">
      <t>チュウチョウキテキ</t>
    </rPh>
    <rPh sb="95" eb="97">
      <t>シテン</t>
    </rPh>
    <rPh sb="99" eb="101">
      <t>シュウシ</t>
    </rPh>
    <rPh sb="106" eb="108">
      <t>コウリョ</t>
    </rPh>
    <rPh sb="110" eb="112">
      <t>ケンゼン</t>
    </rPh>
    <rPh sb="112" eb="114">
      <t>ケイエイ</t>
    </rPh>
    <rPh sb="115" eb="116">
      <t>ツト</t>
    </rPh>
    <rPh sb="122" eb="124">
      <t>ケイヒ</t>
    </rPh>
    <rPh sb="124" eb="126">
      <t>サクゲン</t>
    </rPh>
    <rPh sb="127" eb="129">
      <t>ケイエイ</t>
    </rPh>
    <rPh sb="130" eb="133">
      <t>ゴウリカ</t>
    </rPh>
    <rPh sb="134" eb="135">
      <t>ト</t>
    </rPh>
    <rPh sb="136" eb="137">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</si>
</sst>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0.75</c:v>
                </c:pt>
                <c:pt idx="1">
                  <c:v>0.56000000000000005</c:v>
                </c:pt>
                <c:pt idx="2">
                  <c:v>0.22</c:v>
                </c:pt>
                <c:pt idx="3">
                  <c:v>0.78</c:v>
                </c:pt>
                <c:pt idx="4">
                  <c:v>0.41</c:v>
                </c:pt>
              </c:numCache>
            </c:numRef>
          </c:val>
          <c:extLst>
            <c:ext xmlns:c16="http://schemas.microsoft.com/office/drawing/2014/chart" uri="{C3380CC4-5D6E-409C-BE32-E72D297353CC}">
              <c16:uniqueId val="{00000000-3087-4DAD-B57C-710F111520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3087-4DAD-B57C-710F111520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57.34</c:v>
                </c:pt>
                <c:pt idx="1">
                  <c:v>58.04</c:v>
                </c:pt>
                <c:pt idx="2">
                  <c:v>57.51</c:v>
                </c:pt>
                <c:pt idx="3">
                  <c:v>56.13</c:v>
                </c:pt>
                <c:pt idx="4">
                  <c:v>63.03</c:v>
                </c:pt>
              </c:numCache>
            </c:numRef>
          </c:val>
          <c:extLst>
            <c:ext xmlns:c16="http://schemas.microsoft.com/office/drawing/2014/chart" uri="{C3380CC4-5D6E-409C-BE32-E72D297353CC}">
              <c16:uniqueId val="{00000000-A24D-4332-B4AA-60E347F36D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A24D-4332-B4AA-60E347F36D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89.6</c:v>
                </c:pt>
                <c:pt idx="1">
                  <c:v>87.97</c:v>
                </c:pt>
                <c:pt idx="2">
                  <c:v>89.45</c:v>
                </c:pt>
                <c:pt idx="3">
                  <c:v>90.36</c:v>
                </c:pt>
                <c:pt idx="4">
                  <c:v>89.67</c:v>
                </c:pt>
              </c:numCache>
            </c:numRef>
          </c:val>
          <c:extLst>
            <c:ext xmlns:c16="http://schemas.microsoft.com/office/drawing/2014/chart" uri="{C3380CC4-5D6E-409C-BE32-E72D297353CC}">
              <c16:uniqueId val="{00000000-97FF-4351-901D-6FB5C38E29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97FF-4351-901D-6FB5C38E29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107.05</c:v>
                </c:pt>
                <c:pt idx="1">
                  <c:v>105.11</c:v>
                </c:pt>
                <c:pt idx="2">
                  <c:v>104.63</c:v>
                </c:pt>
                <c:pt idx="3">
                  <c:v>105.84</c:v>
                </c:pt>
                <c:pt idx="4">
                  <c:v>85.97</c:v>
                </c:pt>
              </c:numCache>
            </c:numRef>
          </c:val>
          <c:extLst>
            <c:ext xmlns:c16="http://schemas.microsoft.com/office/drawing/2014/chart" uri="{C3380CC4-5D6E-409C-BE32-E72D297353CC}">
              <c16:uniqueId val="{00000000-4E3D-42FE-AA07-58EBFD167BC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4E3D-42FE-AA07-58EBFD167BC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46.86</c:v>
                </c:pt>
                <c:pt idx="1">
                  <c:v>47.41</c:v>
                </c:pt>
                <c:pt idx="2">
                  <c:v>48.61</c:v>
                </c:pt>
                <c:pt idx="3">
                  <c:v>49.51</c:v>
                </c:pt>
                <c:pt idx="4">
                  <c:v>50.63</c:v>
                </c:pt>
              </c:numCache>
            </c:numRef>
          </c:val>
          <c:extLst>
            <c:ext xmlns:c16="http://schemas.microsoft.com/office/drawing/2014/chart" uri="{C3380CC4-5D6E-409C-BE32-E72D297353CC}">
              <c16:uniqueId val="{00000000-953B-4DBD-9BF5-E96782C6D4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953B-4DBD-9BF5-E96782C6D4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F8-46C2-879C-C8F30E5D22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DF8-46C2-879C-C8F30E5D22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E5-4DD2-B59D-48F9215773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42E5-4DD2-B59D-48F9215773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285.52</c:v>
                </c:pt>
                <c:pt idx="1">
                  <c:v>289.19</c:v>
                </c:pt>
                <c:pt idx="2">
                  <c:v>335.45</c:v>
                </c:pt>
                <c:pt idx="3">
                  <c:v>354.92</c:v>
                </c:pt>
                <c:pt idx="4">
                  <c:v>265.93</c:v>
                </c:pt>
              </c:numCache>
            </c:numRef>
          </c:val>
          <c:extLst>
            <c:ext xmlns:c16="http://schemas.microsoft.com/office/drawing/2014/chart" uri="{C3380CC4-5D6E-409C-BE32-E72D297353CC}">
              <c16:uniqueId val="{00000000-FBDC-4EC6-A53A-855E8BBD08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FBDC-4EC6-A53A-855E8BBD08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220.56</c:v>
                </c:pt>
                <c:pt idx="1">
                  <c:v>239.93</c:v>
                </c:pt>
                <c:pt idx="2">
                  <c:v>247.29</c:v>
                </c:pt>
                <c:pt idx="3">
                  <c:v>255.38</c:v>
                </c:pt>
                <c:pt idx="4">
                  <c:v>338.02</c:v>
                </c:pt>
              </c:numCache>
            </c:numRef>
          </c:val>
          <c:extLst>
            <c:ext xmlns:c16="http://schemas.microsoft.com/office/drawing/2014/chart" uri="{C3380CC4-5D6E-409C-BE32-E72D297353CC}">
              <c16:uniqueId val="{00000000-DDFF-4FFB-BBBA-A52C94471A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DDFF-4FFB-BBBA-A52C94471A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106.23</c:v>
                </c:pt>
                <c:pt idx="1">
                  <c:v>104.21</c:v>
                </c:pt>
                <c:pt idx="2">
                  <c:v>103.57</c:v>
                </c:pt>
                <c:pt idx="3">
                  <c:v>104.86</c:v>
                </c:pt>
                <c:pt idx="4">
                  <c:v>79.73</c:v>
                </c:pt>
              </c:numCache>
            </c:numRef>
          </c:val>
          <c:extLst>
            <c:ext xmlns:c16="http://schemas.microsoft.com/office/drawing/2014/chart" uri="{C3380CC4-5D6E-409C-BE32-E72D297353CC}">
              <c16:uniqueId val="{00000000-240C-43DF-B933-6E5A6A4FEC7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240C-43DF-B933-6E5A6A4FEC7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177.5</c:v>
                </c:pt>
                <c:pt idx="1">
                  <c:v>181.11</c:v>
                </c:pt>
                <c:pt idx="2">
                  <c:v>182.61</c:v>
                </c:pt>
                <c:pt idx="3">
                  <c:v>180.41</c:v>
                </c:pt>
                <c:pt idx="4">
                  <c:v>181.64</c:v>
                </c:pt>
              </c:numCache>
            </c:numRef>
          </c:val>
          <c:extLst>
            <c:ext xmlns:c16="http://schemas.microsoft.com/office/drawing/2014/chart" uri="{C3380CC4-5D6E-409C-BE32-E72D297353CC}">
              <c16:uniqueId val="{00000000-B763-46A6-BB8E-D0FEE4456D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763-46A6-BB8E-D0FEE4456D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滋賀県　湖南市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民間企業出身</v>
      </c>
      <c r="AE8" s="83"/>
      <c r="AF8" s="83"/>
      <c r="AG8" s="83"/>
      <c r="AH8" s="83"/>
      <c r="AI8" s="83"/>
      <c r="AJ8" s="83"/>
      <c r="AK8" s="4"/>
      <c r="AL8" s="71">
        <f>データ!$R$6</f>
        <v>55033</v>
      </c>
      <c r="AM8" s="71"/>
      <c r="AN8" s="71"/>
      <c r="AO8" s="71"/>
      <c r="AP8" s="71"/>
      <c r="AQ8" s="71"/>
      <c r="AR8" s="71"/>
      <c r="AS8" s="71"/>
      <c r="AT8" s="67">
        <f>データ!$S$6</f>
        <v>70.400000000000006</v>
      </c>
      <c r="AU8" s="68"/>
      <c r="AV8" s="68"/>
      <c r="AW8" s="68"/>
      <c r="AX8" s="68"/>
      <c r="AY8" s="68"/>
      <c r="AZ8" s="68"/>
      <c r="BA8" s="68"/>
      <c r="BB8" s="70">
        <f>データ!$T$6</f>
        <v>781.72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66.95</v>
      </c>
      <c r="J10" s="68"/>
      <c r="K10" s="68"/>
      <c r="L10" s="68"/>
      <c r="M10" s="68"/>
      <c r="N10" s="68"/>
      <c r="O10" s="69"/>
      <c r="P10" s="70">
        <f>データ!$P$6</f>
        <v>99.91</v>
      </c>
      <c r="Q10" s="70"/>
      <c r="R10" s="70"/>
      <c r="S10" s="70"/>
      <c r="T10" s="70"/>
      <c r="U10" s="70"/>
      <c r="V10" s="70"/>
      <c r="W10" s="71">
        <f>データ!$Q$6</f>
        <v>2838</v>
      </c>
      <c r="X10" s="71"/>
      <c r="Y10" s="71"/>
      <c r="Z10" s="71"/>
      <c r="AA10" s="71"/>
      <c r="AB10" s="71"/>
      <c r="AC10" s="71"/>
      <c r="AD10" s="2"/>
      <c r="AE10" s="2"/>
      <c r="AF10" s="2"/>
      <c r="AG10" s="2"/>
      <c r="AH10" s="4"/>
      <c r="AI10" s="4"/>
      <c r="AJ10" s="4"/>
      <c r="AK10" s="4"/>
      <c r="AL10" s="71">
        <f>データ!$U$6</f>
        <v>54788</v>
      </c>
      <c r="AM10" s="71"/>
      <c r="AN10" s="71"/>
      <c r="AO10" s="71"/>
      <c r="AP10" s="71"/>
      <c r="AQ10" s="71"/>
      <c r="AR10" s="71"/>
      <c r="AS10" s="71"/>
      <c r="AT10" s="67">
        <f>データ!$V$6</f>
        <v>32.72</v>
      </c>
      <c r="AU10" s="68"/>
      <c r="AV10" s="68"/>
      <c r="AW10" s="68"/>
      <c r="AX10" s="68"/>
      <c r="AY10" s="68"/>
      <c r="AZ10" s="68"/>
      <c r="BA10" s="68"/>
      <c r="BB10" s="70">
        <f>データ!$W$6</f>
        <v>1674.45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zJGSNtDidaRtjyqyFd3yO5CBBaFFyzk2lXlxevR7CmF07qkayYky9WEPJdfUHEWIVZ0/f8DvhYNiHf03i5sdQ==" saltValue="6U0srGp1SxYkoe+SIAds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252115</v>
      </c>
      <c r="D6" s="34">
        <f t="shared" si="3"/>
        <v>46</v>
      </c>
      <c r="E6" s="34">
        <f t="shared" si="3"/>
        <v>1</v>
      </c>
      <c r="F6" s="34">
        <f t="shared" si="3"/>
        <v>0</v>
      </c>
      <c r="G6" s="34">
        <f t="shared" si="3"/>
        <v>1</v>
      </c>
      <c r="H6" s="34" t="str">
        <f t="shared" si="3"/>
        <v>滋賀県　湖南市</v>
      </c>
      <c r="I6" s="34" t="str">
        <f t="shared" si="3"/>
        <v>法適用</v>
      </c>
      <c r="J6" s="34" t="str">
        <f t="shared" si="3"/>
        <v>水道事業</v>
      </c>
      <c r="K6" s="34" t="str">
        <f t="shared" si="3"/>
        <v>末端給水事業</v>
      </c>
      <c r="L6" s="34" t="str">
        <f t="shared" si="3"/>
        <v>A4</v>
      </c>
      <c r="M6" s="34" t="str">
        <f t="shared" si="3"/>
        <v>民間企業出身</v>
      </c>
      <c r="N6" s="35" t="str">
        <f t="shared" si="3"/>
        <v>-</v>
      </c>
      <c r="O6" s="35">
        <f t="shared" si="3"/>
        <v>66.95</v>
      </c>
      <c r="P6" s="35">
        <f t="shared" si="3"/>
        <v>99.91</v>
      </c>
      <c r="Q6" s="35">
        <f t="shared" si="3"/>
        <v>2838</v>
      </c>
      <c r="R6" s="35">
        <f t="shared" si="3"/>
        <v>55033</v>
      </c>
      <c r="S6" s="35">
        <f t="shared" si="3"/>
        <v>70.400000000000006</v>
      </c>
      <c r="T6" s="35">
        <f t="shared" si="3"/>
        <v>781.72</v>
      </c>
      <c r="U6" s="35">
        <f t="shared" si="3"/>
        <v>54788</v>
      </c>
      <c r="V6" s="35">
        <f t="shared" si="3"/>
        <v>32.72</v>
      </c>
      <c r="W6" s="35">
        <f t="shared" si="3"/>
        <v>1674.45</v>
      </c>
      <c r="X6" s="36">
        <f>IF(X7="",NA(),X7)</f>
        <v>107.05</v>
      </c>
      <c r="Y6" s="36">
        <f t="shared" ref="Y6:AG6" si="4">IF(Y7="",NA(),Y7)</f>
        <v>105.11</v>
      </c>
      <c r="Z6" s="36">
        <f t="shared" si="4"/>
        <v>104.63</v>
      </c>
      <c r="AA6" s="36">
        <f t="shared" si="4"/>
        <v>105.84</v>
      </c>
      <c r="AB6" s="36">
        <f t="shared" si="4"/>
        <v>85.97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285.52</v>
      </c>
      <c r="AU6" s="36">
        <f t="shared" ref="AU6:BC6" si="6">IF(AU7="",NA(),AU7)</f>
        <v>289.19</v>
      </c>
      <c r="AV6" s="36">
        <f t="shared" si="6"/>
        <v>335.45</v>
      </c>
      <c r="AW6" s="36">
        <f t="shared" si="6"/>
        <v>354.92</v>
      </c>
      <c r="AX6" s="36">
        <f t="shared" si="6"/>
        <v>265.93</v>
      </c>
      <c r="AY6" s="36">
        <f t="shared" si="6"/>
        <v>357.82</v>
      </c>
      <c r="AZ6" s="36">
        <f t="shared" si="6"/>
        <v>355.5</v>
      </c>
      <c r="BA6" s="36">
        <f t="shared" si="6"/>
        <v>349.83</v>
      </c>
      <c r="BB6" s="36">
        <f t="shared" si="6"/>
        <v>360.86</v>
      </c>
      <c r="BC6" s="36">
        <f t="shared" si="6"/>
        <v>350.79</v>
      </c>
      <c r="BD6" s="35" t="str">
        <f>IF(BD7="","",IF(BD7="-","【-】","【"&amp;SUBSTITUTE(TEXT(BD7,"#,##0.00"),"-","△")&amp;"】"))</f>
        <v>【260.31】</v>
      </c>
      <c r="BE6" s="36">
        <f>IF(BE7="",NA(),BE7)</f>
        <v>220.56</v>
      </c>
      <c r="BF6" s="36">
        <f t="shared" ref="BF6:BN6" si="7">IF(BF7="",NA(),BF7)</f>
        <v>239.93</v>
      </c>
      <c r="BG6" s="36">
        <f t="shared" si="7"/>
        <v>247.29</v>
      </c>
      <c r="BH6" s="36">
        <f t="shared" si="7"/>
        <v>255.38</v>
      </c>
      <c r="BI6" s="36">
        <f t="shared" si="7"/>
        <v>338.02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106.23</v>
      </c>
      <c r="BQ6" s="36">
        <f t="shared" ref="BQ6:BY6" si="8">IF(BQ7="",NA(),BQ7)</f>
        <v>104.21</v>
      </c>
      <c r="BR6" s="36">
        <f t="shared" si="8"/>
        <v>103.57</v>
      </c>
      <c r="BS6" s="36">
        <f t="shared" si="8"/>
        <v>104.86</v>
      </c>
      <c r="BT6" s="36">
        <f t="shared" si="8"/>
        <v>79.73</v>
      </c>
      <c r="BU6" s="36">
        <f t="shared" si="8"/>
        <v>106.01</v>
      </c>
      <c r="BV6" s="36">
        <f t="shared" si="8"/>
        <v>104.57</v>
      </c>
      <c r="BW6" s="36">
        <f t="shared" si="8"/>
        <v>103.54</v>
      </c>
      <c r="BX6" s="36">
        <f t="shared" si="8"/>
        <v>103.32</v>
      </c>
      <c r="BY6" s="36">
        <f t="shared" si="8"/>
        <v>100.85</v>
      </c>
      <c r="BZ6" s="35" t="str">
        <f>IF(BZ7="","",IF(BZ7="-","【-】","【"&amp;SUBSTITUTE(TEXT(BZ7,"#,##0.00"),"-","△")&amp;"】"))</f>
        <v>【100.05】</v>
      </c>
      <c r="CA6" s="36">
        <f>IF(CA7="",NA(),CA7)</f>
        <v>177.5</v>
      </c>
      <c r="CB6" s="36">
        <f t="shared" ref="CB6:CJ6" si="9">IF(CB7="",NA(),CB7)</f>
        <v>181.11</v>
      </c>
      <c r="CC6" s="36">
        <f t="shared" si="9"/>
        <v>182.61</v>
      </c>
      <c r="CD6" s="36">
        <f t="shared" si="9"/>
        <v>180.41</v>
      </c>
      <c r="CE6" s="36">
        <f t="shared" si="9"/>
        <v>181.64</v>
      </c>
      <c r="CF6" s="36">
        <f t="shared" si="9"/>
        <v>162.24</v>
      </c>
      <c r="CG6" s="36">
        <f t="shared" si="9"/>
        <v>165.47</v>
      </c>
      <c r="CH6" s="36">
        <f t="shared" si="9"/>
        <v>167.46</v>
      </c>
      <c r="CI6" s="36">
        <f t="shared" si="9"/>
        <v>168.56</v>
      </c>
      <c r="CJ6" s="36">
        <f t="shared" si="9"/>
        <v>167.1</v>
      </c>
      <c r="CK6" s="35" t="str">
        <f>IF(CK7="","",IF(CK7="-","【-】","【"&amp;SUBSTITUTE(TEXT(CK7,"#,##0.00"),"-","△")&amp;"】"))</f>
        <v>【166.40】</v>
      </c>
      <c r="CL6" s="36">
        <f>IF(CL7="",NA(),CL7)</f>
        <v>57.34</v>
      </c>
      <c r="CM6" s="36">
        <f t="shared" ref="CM6:CU6" si="10">IF(CM7="",NA(),CM7)</f>
        <v>58.04</v>
      </c>
      <c r="CN6" s="36">
        <f t="shared" si="10"/>
        <v>57.51</v>
      </c>
      <c r="CO6" s="36">
        <f t="shared" si="10"/>
        <v>56.13</v>
      </c>
      <c r="CP6" s="36">
        <f t="shared" si="10"/>
        <v>63.03</v>
      </c>
      <c r="CQ6" s="36">
        <f t="shared" si="10"/>
        <v>59.11</v>
      </c>
      <c r="CR6" s="36">
        <f t="shared" si="10"/>
        <v>59.74</v>
      </c>
      <c r="CS6" s="36">
        <f t="shared" si="10"/>
        <v>59.46</v>
      </c>
      <c r="CT6" s="36">
        <f t="shared" si="10"/>
        <v>59.51</v>
      </c>
      <c r="CU6" s="36">
        <f t="shared" si="10"/>
        <v>59.91</v>
      </c>
      <c r="CV6" s="35" t="str">
        <f>IF(CV7="","",IF(CV7="-","【-】","【"&amp;SUBSTITUTE(TEXT(CV7,"#,##0.00"),"-","△")&amp;"】"))</f>
        <v>【60.69】</v>
      </c>
      <c r="CW6" s="36">
        <f>IF(CW7="",NA(),CW7)</f>
        <v>89.6</v>
      </c>
      <c r="CX6" s="36">
        <f t="shared" ref="CX6:DF6" si="11">IF(CX7="",NA(),CX7)</f>
        <v>87.97</v>
      </c>
      <c r="CY6" s="36">
        <f t="shared" si="11"/>
        <v>89.45</v>
      </c>
      <c r="CZ6" s="36">
        <f t="shared" si="11"/>
        <v>90.36</v>
      </c>
      <c r="DA6" s="36">
        <f t="shared" si="11"/>
        <v>89.67</v>
      </c>
      <c r="DB6" s="36">
        <f t="shared" si="11"/>
        <v>87.91</v>
      </c>
      <c r="DC6" s="36">
        <f t="shared" si="11"/>
        <v>87.28</v>
      </c>
      <c r="DD6" s="36">
        <f t="shared" si="11"/>
        <v>87.41</v>
      </c>
      <c r="DE6" s="36">
        <f t="shared" si="11"/>
        <v>87.08</v>
      </c>
      <c r="DF6" s="36">
        <f t="shared" si="11"/>
        <v>87.26</v>
      </c>
      <c r="DG6" s="35" t="str">
        <f>IF(DG7="","",IF(DG7="-","【-】","【"&amp;SUBSTITUTE(TEXT(DG7,"#,##0.00"),"-","△")&amp;"】"))</f>
        <v>【89.82】</v>
      </c>
      <c r="DH6" s="36">
        <f>IF(DH7="",NA(),DH7)</f>
        <v>46.86</v>
      </c>
      <c r="DI6" s="36">
        <f t="shared" ref="DI6:DQ6" si="12">IF(DI7="",NA(),DI7)</f>
        <v>47.41</v>
      </c>
      <c r="DJ6" s="36">
        <f t="shared" si="12"/>
        <v>48.61</v>
      </c>
      <c r="DK6" s="36">
        <f t="shared" si="12"/>
        <v>49.51</v>
      </c>
      <c r="DL6" s="36">
        <f t="shared" si="12"/>
        <v>50.63</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5">
        <f t="shared" ref="DT6:EB6" si="13">IF(DT7="",NA(),DT7)</f>
        <v>0</v>
      </c>
      <c r="DU6" s="35">
        <f t="shared" si="13"/>
        <v>0</v>
      </c>
      <c r="DV6" s="35">
        <f t="shared" si="13"/>
        <v>0</v>
      </c>
      <c r="DW6" s="35">
        <f t="shared" si="13"/>
        <v>0</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0.75</v>
      </c>
      <c r="EE6" s="36">
        <f t="shared" ref="EE6:EM6" si="14">IF(EE7="",NA(),EE7)</f>
        <v>0.56000000000000005</v>
      </c>
      <c r="EF6" s="36">
        <f t="shared" si="14"/>
        <v>0.22</v>
      </c>
      <c r="EG6" s="36">
        <f t="shared" si="14"/>
        <v>0.78</v>
      </c>
      <c r="EH6" s="36">
        <f t="shared" si="14"/>
        <v>0.41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252115</v>
      </c>
      <c r="D7" s="38">
        <v>46</v>
      </c>
      <c r="E7" s="38">
        <v>1</v>
      </c>
      <c r="F7" s="38">
        <v>0</v>
      </c>
      <c r="G7" s="38">
        <v>1</v>
      </c>
      <c r="H7" s="38" t="s">
        <v>93</v>
      </c>
      <c r="I7" s="38" t="s">
        <v>94</v>
      </c>
      <c r="J7" s="38" t="s">
        <v>95</v>
      </c>
      <c r="K7" s="38" t="s">
        <v>96</v>
      </c>
      <c r="L7" s="38" t="s">
        <v>97</v>
      </c>
      <c r="M7" s="38" t="s">
        <v>98</v>
      </c>
      <c r="N7" s="39" t="s">
        <v>99</v>
      </c>
      <c r="O7" s="39">
        <v>66.95</v>
      </c>
      <c r="P7" s="39">
        <v>99.91</v>
      </c>
      <c r="Q7" s="39">
        <v>2838</v>
      </c>
      <c r="R7" s="39">
        <v>55033</v>
      </c>
      <c r="S7" s="39">
        <v>70.400000000000006</v>
      </c>
      <c r="T7" s="39">
        <v>781.72</v>
      </c>
      <c r="U7" s="39">
        <v>54788</v>
      </c>
      <c r="V7" s="39">
        <v>32.72</v>
      </c>
      <c r="W7" s="39">
        <v>1674.45</v>
      </c>
      <c r="X7" s="39">
        <v>107.05</v>
      </c>
      <c r="Y7" s="39">
        <v>105.11</v>
      </c>
      <c r="Z7" s="39">
        <v>104.63</v>
      </c>
      <c r="AA7" s="39">
        <v>105.84</v>
      </c>
      <c r="AB7" s="39">
        <v>85.97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285.52</v>
      </c>
      <c r="AU7" s="39">
        <v>289.19</v>
      </c>
      <c r="AV7" s="39">
        <v>335.45</v>
      </c>
      <c r="AW7" s="39">
        <v>354.92</v>
      </c>
      <c r="AX7" s="39">
        <v>265.93</v>
      </c>
      <c r="AY7" s="39">
        <v>357.82</v>
      </c>
      <c r="AZ7" s="39">
        <v>355.5</v>
      </c>
      <c r="BA7" s="39">
        <v>349.83</v>
      </c>
      <c r="BB7" s="39">
        <v>360.86</v>
      </c>
      <c r="BC7" s="39">
        <v>350.79</v>
      </c>
      <c r="BD7" s="39">
        <v>260.31</v>
      </c>
      <c r="BE7" s="39">
        <v>220.56</v>
      </c>
      <c r="BF7" s="39">
        <v>239.93</v>
      </c>
      <c r="BG7" s="39">
        <v>247.29</v>
      </c>
      <c r="BH7" s="39">
        <v>255.38</v>
      </c>
      <c r="BI7" s="39">
        <v>338.02</v>
      </c>
      <c r="BJ7" s="39">
        <v>307.45999999999998</v>
      </c>
      <c r="BK7" s="39">
        <v>312.58</v>
      </c>
      <c r="BL7" s="39">
        <v>314.87</v>
      </c>
      <c r="BM7" s="39">
        <v>309.27999999999997</v>
      </c>
      <c r="BN7" s="39">
        <v>322.92</v>
      </c>
      <c r="BO7" s="39">
        <v>275.67</v>
      </c>
      <c r="BP7" s="39">
        <v>106.23</v>
      </c>
      <c r="BQ7" s="39">
        <v>104.21</v>
      </c>
      <c r="BR7" s="39">
        <v>103.57</v>
      </c>
      <c r="BS7" s="39">
        <v>104.86</v>
      </c>
      <c r="BT7" s="39">
        <v>79.73</v>
      </c>
      <c r="BU7" s="39">
        <v>106.01</v>
      </c>
      <c r="BV7" s="39">
        <v>104.57</v>
      </c>
      <c r="BW7" s="39">
        <v>103.54</v>
      </c>
      <c r="BX7" s="39">
        <v>103.32</v>
      </c>
      <c r="BY7" s="39">
        <v>100.85</v>
      </c>
      <c r="BZ7" s="39">
        <v>100.05</v>
      </c>
      <c r="CA7" s="39">
        <v>177.5</v>
      </c>
      <c r="CB7" s="39">
        <v>181.11</v>
      </c>
      <c r="CC7" s="39">
        <v>182.61</v>
      </c>
      <c r="CD7" s="39">
        <v>180.41</v>
      </c>
      <c r="CE7" s="39">
        <v>181.64</v>
      </c>
      <c r="CF7" s="39">
        <v>162.24</v>
      </c>
      <c r="CG7" s="39">
        <v>165.47</v>
      </c>
      <c r="CH7" s="39">
        <v>167.46</v>
      </c>
      <c r="CI7" s="39">
        <v>168.56</v>
      </c>
      <c r="CJ7" s="39">
        <v>167.1</v>
      </c>
      <c r="CK7" s="39">
        <v>166.4</v>
      </c>
      <c r="CL7" s="39">
        <v>57.34</v>
      </c>
      <c r="CM7" s="39">
        <v>58.04</v>
      </c>
      <c r="CN7" s="39">
        <v>57.51</v>
      </c>
      <c r="CO7" s="39">
        <v>56.13</v>
      </c>
      <c r="CP7" s="39">
        <v>63.03</v>
      </c>
      <c r="CQ7" s="39">
        <v>59.11</v>
      </c>
      <c r="CR7" s="39">
        <v>59.74</v>
      </c>
      <c r="CS7" s="39">
        <v>59.46</v>
      </c>
      <c r="CT7" s="39">
        <v>59.51</v>
      </c>
      <c r="CU7" s="39">
        <v>59.91</v>
      </c>
      <c r="CV7" s="39">
        <v>60.69</v>
      </c>
      <c r="CW7" s="39">
        <v>89.6</v>
      </c>
      <c r="CX7" s="39">
        <v>87.97</v>
      </c>
      <c r="CY7" s="39">
        <v>89.45</v>
      </c>
      <c r="CZ7" s="39">
        <v>90.36</v>
      </c>
      <c r="DA7" s="39">
        <v>89.67</v>
      </c>
      <c r="DB7" s="39">
        <v>87.91</v>
      </c>
      <c r="DC7" s="39">
        <v>87.28</v>
      </c>
      <c r="DD7" s="39">
        <v>87.41</v>
      </c>
      <c r="DE7" s="39">
        <v>87.08</v>
      </c>
      <c r="DF7" s="39">
        <v>87.26</v>
      </c>
      <c r="DG7" s="39">
        <v>89.82</v>
      </c>
      <c r="DH7" s="39">
        <v>46.86</v>
      </c>
      <c r="DI7" s="39">
        <v>47.41</v>
      </c>
      <c r="DJ7" s="39">
        <v>48.61</v>
      </c>
      <c r="DK7" s="39">
        <v>49.51</v>
      </c>
      <c r="DL7" s="39">
        <v>50.63</v>
      </c>
      <c r="DM7" s="39">
        <v>46.88</v>
      </c>
      <c r="DN7" s="39">
        <v>46.94</v>
      </c>
      <c r="DO7" s="39">
        <v>47.62</v>
      </c>
      <c r="DP7" s="39">
        <v>48.55</v>
      </c>
      <c r="DQ7" s="39">
        <v>49.2</v>
      </c>
      <c r="DR7" s="39">
        <v>50.19</v>
      </c>
      <c r="DS7" s="39">
        <v>0</v>
      </c>
      <c r="DT7" s="39">
        <v>0</v>
      </c>
      <c r="DU7" s="39">
        <v>0</v>
      </c>
      <c r="DV7" s="39">
        <v>0</v>
      </c>
      <c r="DW7" s="39">
        <v>0</v>
      </c>
      <c r="DX7" s="39">
        <v>13.39</v>
      </c>
      <c r="DY7" s="39">
        <v>14.48</v>
      </c>
      <c r="DZ7" s="39">
        <v>16.27</v>
      </c>
      <c r="EA7" s="39">
        <v>17.11</v>
      </c>
      <c r="EB7" s="39">
        <v>18.329999999999998</v>
      </c>
      <c r="EC7" s="39">
        <v>20.63</v>
      </c>
      <c r="ED7" s="39">
        <v>0.75</v>
      </c>
      <c r="EE7" s="39">
        <v>0.56000000000000005</v>
      </c>
      <c r="EF7" s="39">
        <v>0.22</v>
      </c>
      <c r="EG7" s="39">
        <v>0.78</v>
      </c>
      <c r="EH7" s="39">
        <v>0.41</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2022-01-27T04:56:55Z</cp:lastPrinted>
  <dcterms:created xsi:type="dcterms:W3CDTF">2021-12-03T06:52:31Z</dcterms:created>
  <dcterms:modified xsi:type="dcterms:W3CDTF">2022-01-27T04:57:36Z</dcterms:modified>
  <cp:category/>
</cp:coreProperties>
</file>