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上下水道課\23下水道管理担当\G520経営比較分析表\R3\【経営比較分析表】2020_252107_46_1718\"/>
    </mc:Choice>
  </mc:AlternateContent>
  <workbookProtection workbookAlgorithmName="SHA-512" workbookHashValue="cs6gtU03XBqgV2v/LUxP/adqc/K0Lq96wr9UuCGiBpLXsYQTV8aNuji6fPrCQmcvC4EWU0BDHPKW146JSfOoqg==" workbookSaltValue="HIW91fhLizdRkPx4Tr8k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<sst xmlns="http://schemas.openxmlformats.org/spreadsheetml/2006/main" count="256" uniqueCount="117">
  <si>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</si>
  <si>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</si>
  <si>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</si>
  <si>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</si>
  <si>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</si>
  <si>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</si>
  <si>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</si>
  <si>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</si>
  <si>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</si>
  <si>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</si>
  <si>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</si>
  <si>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</si>
  <si>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</si>
  <si>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</si>
  <si>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</si>
  <si>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</si>
  <si>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</si>
  <si>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</si>
  <si>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</si>
  <si>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</si>
  <si>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</si>
  <si>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</si>
  <si>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</si>
  <si>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</si>
  <si>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</si>
  <si>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</si>
  <si>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</si>
  <si>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</si>
  <si>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</si>
  <si>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</si>
  <si>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</si>
  <si>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</si>
  <si>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</si>
  <si>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</si>
  <si>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</si>
  <si>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</si>
  <si>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</si>
  <si>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</si>
  <si>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</si>
  <si>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</si>
  <si>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</si>
  <si>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</si>
  <si>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</si>
  <si>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</si>
  <si>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</si>
  <si>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</si>
  <si>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</si>
  <si>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</si>
  <si>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</si>
  <si>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</si>
  <si>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</si>
  <si>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</si>
  <si>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</si>
  <si>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</si>
  <si>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</si>
  <si>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</si>
  <si>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</si>
  <si>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</si>
  <si>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</si>
  <si>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</si>
  <si>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</si>
  <si>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</si>
  <si>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</si>
  <si>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</si>
  <si>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</si>
  <si>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</si>
  <si>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</si>
  <si>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</si>
  <si>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</si>
  <si>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</si>
  <si>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</si>
  <si>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</si>
  <si>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</si>
  <si>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</si>
  <si>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</si>
  <si>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</si>
  <si>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</si>
  <si>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</si>
  <si>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</si>
  <si>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</si>
  <si>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</si>
  <si>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</si>
  <si>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</si>
  <si>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</si>
  <si>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</si>
  <si>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</si>
  <si>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</si>
  <si>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</si>
  <si>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</si>
  <si>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</si>
  <si>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</si>
  <si>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</si>
  <si>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</si>
  <si>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</si>
  <si>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</si>
  <si>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</si>
  <si>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</si>
  <si>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</si>
  <si>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</si>
  <si>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</si>
  <si>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</si>
  <si>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</si>
  <si>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</si>
  <si>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</si>
  <si>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</si>
  <si>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</si>
  <si>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</si>
  <si>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</si>
  <si>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</si>
  <si>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</si>
  <si>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</si>
  <si>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</si>
  <si>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</si>
  <si>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</si>
  <si>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有形固定資産減価償却率は、類似団体と比較して低い水準となっているが、年々資産の老朽化率が上昇しつつある。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5" eb="37">
      <t>ネンネン</t>
    </rPh>
    <rPh sb="37" eb="39">
      <t>シサン</t>
    </rPh>
    <rPh sb="40" eb="44">
      <t>ロウキュウカリツ</t>
    </rPh>
    <rPh sb="45" eb="47">
      <t>ジョウショウ</t>
    </rPh>
    <rPh sb="55" eb="56">
      <t>カン</t>
    </rPh>
    <rPh sb="56" eb="57">
      <t>キョ</t>
    </rPh>
    <rPh sb="57" eb="60">
      <t>ロウキュウカ</t>
    </rPh>
    <rPh sb="60" eb="61">
      <t>リツ</t>
    </rPh>
    <rPh sb="62" eb="63">
      <t>カン</t>
    </rPh>
    <rPh sb="63" eb="64">
      <t>キョ</t>
    </rPh>
    <rPh sb="64" eb="66">
      <t>カイゼン</t>
    </rPh>
    <rPh sb="66" eb="67">
      <t>リツ</t>
    </rPh>
    <rPh sb="76" eb="78">
      <t>タイヨウ</t>
    </rPh>
    <rPh sb="78" eb="80">
      <t>ネンスウ</t>
    </rPh>
    <rPh sb="81" eb="82">
      <t>コ</t>
    </rPh>
    <rPh sb="84" eb="86">
      <t>カンロ</t>
    </rPh>
    <rPh sb="94" eb="96">
      <t>コンゴ</t>
    </rPh>
    <rPh sb="96" eb="98">
      <t>ゾウカ</t>
    </rPh>
    <rPh sb="105" eb="107">
      <t>ミコ</t>
    </rPh>
    <rPh sb="113" eb="115">
      <t>コウシン</t>
    </rPh>
    <rPh sb="115" eb="117">
      <t>ジュヨウ</t>
    </rPh>
    <rPh sb="118" eb="120">
      <t>ハアク</t>
    </rPh>
    <rPh sb="121" eb="123">
      <t>ヒツヨウ</t>
    </rPh>
    <phoneticPr fontId="4"/>
  </si>
  <si>
    <t>　平成29年度より地方公営企業法を適用し、損益、資産を的確に把握し経営基盤の計画的な強化を図っている。
　また、中長期的な経営の基本計画である「経営戦略｣を平成30年度に策定し、健全な財政運営を行うよう努めている。
　今後は更新需要を認識し、財源確保のため、無駄のない計画的な経営を行っていく必要がある。</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6" eb="60">
      <t>チュウチョウキテキ</t>
    </rPh>
    <rPh sb="61" eb="63">
      <t>ケイエイ</t>
    </rPh>
    <rPh sb="78" eb="80">
      <t>ヘイセイ</t>
    </rPh>
    <rPh sb="82" eb="84">
      <t>ネンド</t>
    </rPh>
    <rPh sb="101" eb="102">
      <t>ツト</t>
    </rPh>
    <rPh sb="109" eb="111">
      <t>コンゴ</t>
    </rPh>
    <rPh sb="112" eb="116">
      <t>コウシンジュヨウ</t>
    </rPh>
    <rPh sb="117" eb="119">
      <t>ニンシキ</t>
    </rPh>
    <rPh sb="121" eb="125">
      <t>ザイゲンカクホ</t>
    </rPh>
    <rPh sb="129" eb="131">
      <t>ムダ</t>
    </rPh>
    <rPh sb="134" eb="136">
      <t>ケイカク</t>
    </rPh>
    <rPh sb="136" eb="137">
      <t>テキ</t>
    </rPh>
    <rPh sb="138" eb="140">
      <t>ケイエイ</t>
    </rPh>
    <rPh sb="141" eb="142">
      <t>オコナ</t>
    </rPh>
    <rPh sb="146" eb="148">
      <t>ヒツヨウ</t>
    </rPh>
    <phoneticPr fontId="4"/>
  </si>
  <si>
    <t>　経常収支比率は100％を超え、累積欠損金比率も0であり、安定した経営状況である。また、流動比率は類似団体を大きく上回り、短期的な支出に対する資金が賄えつつある。しかし、更新財源等を考えると十分財源が確保されている状況ではなく、経営改善を進めることが必要である。
　企業債残高対事業規模比率は類似団体と比較して低い水準となっている。
　経費回収率は100％を上回っており、類似団体と比較して高い水準となっている。
　汚水処理原価は類似団体の値に近づきつつある。今後さらなる汚水処理費の削減が必要である。
　施設利用率は流域関連下水道であるため、０となっている。
　水洗化率は、類似団体と比較して高い水準となっている。
　</t>
    <rPh sb="1" eb="3">
      <t>ケイジョウ</t>
    </rPh>
    <rPh sb="3" eb="5">
      <t>シュウシ</t>
    </rPh>
    <rPh sb="5" eb="7">
      <t>ヒリツ</t>
    </rPh>
    <rPh sb="13" eb="14">
      <t>コ</t>
    </rPh>
    <rPh sb="16" eb="18">
      <t>ルイセキ</t>
    </rPh>
    <rPh sb="18" eb="20">
      <t>ケッソン</t>
    </rPh>
    <rPh sb="20" eb="21">
      <t>キン</t>
    </rPh>
    <rPh sb="21" eb="23">
      <t>ヒリツ</t>
    </rPh>
    <rPh sb="29" eb="31">
      <t>アンテイ</t>
    </rPh>
    <rPh sb="33" eb="35">
      <t>ケイエイ</t>
    </rPh>
    <rPh sb="35" eb="37">
      <t>ジョウキョウ</t>
    </rPh>
    <rPh sb="61" eb="64">
      <t>タンキテキ</t>
    </rPh>
    <rPh sb="85" eb="87">
      <t>コウシン</t>
    </rPh>
    <rPh sb="87" eb="90">
      <t>ザイゲントウ</t>
    </rPh>
    <rPh sb="91" eb="92">
      <t>カンガ</t>
    </rPh>
    <rPh sb="95" eb="97">
      <t>ジュウブン</t>
    </rPh>
    <rPh sb="97" eb="99">
      <t>ザイゲン</t>
    </rPh>
    <rPh sb="100" eb="102">
      <t>カクホ</t>
    </rPh>
    <rPh sb="107" eb="109">
      <t>ジョウキョウ</t>
    </rPh>
    <rPh sb="114" eb="116">
      <t>ケイエイ</t>
    </rPh>
    <rPh sb="116" eb="118">
      <t>カイゼン</t>
    </rPh>
    <rPh sb="119" eb="120">
      <t>スス</t>
    </rPh>
    <rPh sb="125" eb="127">
      <t>ヒツヨウ</t>
    </rPh>
    <rPh sb="133" eb="135">
      <t>キギョウ</t>
    </rPh>
    <rPh sb="135" eb="136">
      <t>サイ</t>
    </rPh>
    <rPh sb="136" eb="138">
      <t>ザンダカ</t>
    </rPh>
    <rPh sb="138" eb="139">
      <t>タイ</t>
    </rPh>
    <rPh sb="139" eb="141">
      <t>ジギョウ</t>
    </rPh>
    <rPh sb="141" eb="143">
      <t>キボ</t>
    </rPh>
    <rPh sb="143" eb="145">
      <t>ヒリツ</t>
    </rPh>
    <rPh sb="146" eb="148">
      <t>ルイジ</t>
    </rPh>
    <rPh sb="148" eb="150">
      <t>ダンタイ</t>
    </rPh>
    <rPh sb="151" eb="153">
      <t>ヒカク</t>
    </rPh>
    <rPh sb="155" eb="156">
      <t>ヒク</t>
    </rPh>
    <rPh sb="157" eb="159">
      <t>スイジュン</t>
    </rPh>
    <rPh sb="168" eb="170">
      <t>ケイヒ</t>
    </rPh>
    <rPh sb="170" eb="172">
      <t>カイシュウ</t>
    </rPh>
    <rPh sb="172" eb="173">
      <t>リツ</t>
    </rPh>
    <rPh sb="179" eb="180">
      <t>ウエ</t>
    </rPh>
    <rPh sb="186" eb="188">
      <t>ルイジ</t>
    </rPh>
    <rPh sb="188" eb="190">
      <t>ダンタイ</t>
    </rPh>
    <rPh sb="191" eb="193">
      <t>ヒカク</t>
    </rPh>
    <rPh sb="208" eb="210">
      <t>オスイ</t>
    </rPh>
    <rPh sb="210" eb="212">
      <t>ショリ</t>
    </rPh>
    <rPh sb="212" eb="214">
      <t>ゲンカ</t>
    </rPh>
    <rPh sb="215" eb="217">
      <t>ルイジ</t>
    </rPh>
    <rPh sb="217" eb="219">
      <t>ダンタイ</t>
    </rPh>
    <rPh sb="220" eb="221">
      <t>アタイ</t>
    </rPh>
    <rPh sb="222" eb="223">
      <t>チカ</t>
    </rPh>
    <rPh sb="230" eb="232">
      <t>コンゴ</t>
    </rPh>
    <rPh sb="236" eb="238">
      <t>オスイ</t>
    </rPh>
    <rPh sb="238" eb="240">
      <t>ショリ</t>
    </rPh>
    <rPh sb="240" eb="241">
      <t>ヒ</t>
    </rPh>
    <rPh sb="242" eb="244">
      <t>サクゲン</t>
    </rPh>
    <rPh sb="245" eb="247">
      <t>ヒツヨウ</t>
    </rPh>
    <rPh sb="253" eb="255">
      <t>シセツ</t>
    </rPh>
    <rPh sb="255" eb="258">
      <t>リヨウリツ</t>
    </rPh>
    <rPh sb="259" eb="261">
      <t>リュウイキ</t>
    </rPh>
    <rPh sb="261" eb="263">
      <t>カンレン</t>
    </rPh>
    <rPh sb="263" eb="266">
      <t>ゲスイドウ</t>
    </rPh>
    <rPh sb="282" eb="285">
      <t>スイセンカ</t>
    </rPh>
    <rPh sb="285" eb="286">
      <t>リツ</t>
    </rPh>
    <rPh sb="288" eb="290">
      <t>ルイジ</t>
    </rPh>
    <rPh sb="290" eb="292">
      <t>ダンタイ</t>
    </rPh>
    <rPh sb="293" eb="295">
      <t>ヒカク</t>
    </rPh>
    <rPh sb="297" eb="298">
      <t>タカ</t>
    </rPh>
    <rPh sb="299" eb="301">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</si>
</sst>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08-4485-A175-A4498EADAA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0.13</c:v>
                </c:pt>
                <c:pt idx="3">
                  <c:v>0.36</c:v>
                </c:pt>
                <c:pt idx="4">
                  <c:v>0.06</c:v>
                </c:pt>
              </c:numCache>
            </c:numRef>
          </c:val>
          <c:smooth val="0"/>
          <c:extLst>
            <c:ext xmlns:c16="http://schemas.microsoft.com/office/drawing/2014/chart" uri="{C3380CC4-5D6E-409C-BE32-E72D297353CC}">
              <c16:uniqueId val="{00000001-B008-4485-A175-A4498EADAA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91.45</c:v>
                </c:pt>
                <c:pt idx="2">
                  <c:v>0</c:v>
                </c:pt>
                <c:pt idx="3">
                  <c:v>0</c:v>
                </c:pt>
                <c:pt idx="4">
                  <c:v>0</c:v>
                </c:pt>
              </c:numCache>
            </c:numRef>
          </c:val>
          <c:extLst>
            <c:ext xmlns:c16="http://schemas.microsoft.com/office/drawing/2014/chart" uri="{C3380CC4-5D6E-409C-BE32-E72D297353CC}">
              <c16:uniqueId val="{00000000-AD29-4C82-9E88-C1AEB43892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43.36</c:v>
                </c:pt>
                <c:pt idx="2">
                  <c:v>42.56</c:v>
                </c:pt>
                <c:pt idx="3">
                  <c:v>42.47</c:v>
                </c:pt>
                <c:pt idx="4">
                  <c:v>45.87</c:v>
                </c:pt>
              </c:numCache>
            </c:numRef>
          </c:val>
          <c:smooth val="0"/>
          <c:extLst>
            <c:ext xmlns:c16="http://schemas.microsoft.com/office/drawing/2014/chart" uri="{C3380CC4-5D6E-409C-BE32-E72D297353CC}">
              <c16:uniqueId val="{00000001-AD29-4C82-9E88-C1AEB43892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94.31</c:v>
                </c:pt>
                <c:pt idx="2">
                  <c:v>95.9</c:v>
                </c:pt>
                <c:pt idx="3">
                  <c:v>96.61</c:v>
                </c:pt>
                <c:pt idx="4">
                  <c:v>98.57</c:v>
                </c:pt>
              </c:numCache>
            </c:numRef>
          </c:val>
          <c:extLst>
            <c:ext xmlns:c16="http://schemas.microsoft.com/office/drawing/2014/chart" uri="{C3380CC4-5D6E-409C-BE32-E72D297353CC}">
              <c16:uniqueId val="{00000000-58FE-4D06-A94B-CC154DC326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83.06</c:v>
                </c:pt>
                <c:pt idx="2">
                  <c:v>83.32</c:v>
                </c:pt>
                <c:pt idx="3">
                  <c:v>83.75</c:v>
                </c:pt>
                <c:pt idx="4">
                  <c:v>87.65</c:v>
                </c:pt>
              </c:numCache>
            </c:numRef>
          </c:val>
          <c:smooth val="0"/>
          <c:extLst>
            <c:ext xmlns:c16="http://schemas.microsoft.com/office/drawing/2014/chart" uri="{C3380CC4-5D6E-409C-BE32-E72D297353CC}">
              <c16:uniqueId val="{00000001-58FE-4D06-A94B-CC154DC326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125.83</c:v>
                </c:pt>
                <c:pt idx="2">
                  <c:v>118.4</c:v>
                </c:pt>
                <c:pt idx="3">
                  <c:v>108.22</c:v>
                </c:pt>
                <c:pt idx="4">
                  <c:v>114.13</c:v>
                </c:pt>
              </c:numCache>
            </c:numRef>
          </c:val>
          <c:extLst>
            <c:ext xmlns:c16="http://schemas.microsoft.com/office/drawing/2014/chart" uri="{C3380CC4-5D6E-409C-BE32-E72D297353CC}">
              <c16:uniqueId val="{00000000-0BD9-4CBA-9931-DB15F1386C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102.13</c:v>
                </c:pt>
                <c:pt idx="2">
                  <c:v>101.72</c:v>
                </c:pt>
                <c:pt idx="3">
                  <c:v>102.73</c:v>
                </c:pt>
                <c:pt idx="4">
                  <c:v>102.7</c:v>
                </c:pt>
              </c:numCache>
            </c:numRef>
          </c:val>
          <c:smooth val="0"/>
          <c:extLst>
            <c:ext xmlns:c16="http://schemas.microsoft.com/office/drawing/2014/chart" uri="{C3380CC4-5D6E-409C-BE32-E72D297353CC}">
              <c16:uniqueId val="{00000001-0BD9-4CBA-9931-DB15F1386C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3.53</c:v>
                </c:pt>
                <c:pt idx="2">
                  <c:v>6.91</c:v>
                </c:pt>
                <c:pt idx="3">
                  <c:v>10.28</c:v>
                </c:pt>
                <c:pt idx="4">
                  <c:v>13.68</c:v>
                </c:pt>
              </c:numCache>
            </c:numRef>
          </c:val>
          <c:extLst>
            <c:ext xmlns:c16="http://schemas.microsoft.com/office/drawing/2014/chart" uri="{C3380CC4-5D6E-409C-BE32-E72D297353CC}">
              <c16:uniqueId val="{00000000-596B-4892-9C48-2F36761198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23.93</c:v>
                </c:pt>
                <c:pt idx="2">
                  <c:v>24.68</c:v>
                </c:pt>
                <c:pt idx="3">
                  <c:v>24.68</c:v>
                </c:pt>
                <c:pt idx="4">
                  <c:v>29.24</c:v>
                </c:pt>
              </c:numCache>
            </c:numRef>
          </c:val>
          <c:smooth val="0"/>
          <c:extLst>
            <c:ext xmlns:c16="http://schemas.microsoft.com/office/drawing/2014/chart" uri="{C3380CC4-5D6E-409C-BE32-E72D297353CC}">
              <c16:uniqueId val="{00000001-596B-4892-9C48-2F36761198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79-4A35-8565-B05294E7F4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c:v>0</c:v>
                </c:pt>
              </c:numCache>
            </c:numRef>
          </c:val>
          <c:smooth val="0"/>
          <c:extLst>
            <c:ext xmlns:c16="http://schemas.microsoft.com/office/drawing/2014/chart" uri="{C3380CC4-5D6E-409C-BE32-E72D297353CC}">
              <c16:uniqueId val="{00000001-0079-4A35-8565-B05294E7F4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1F1-4612-AB65-C3A4034BF6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109.51</c:v>
                </c:pt>
                <c:pt idx="2">
                  <c:v>112.88</c:v>
                </c:pt>
                <c:pt idx="3">
                  <c:v>94.97</c:v>
                </c:pt>
                <c:pt idx="4">
                  <c:v>48.2</c:v>
                </c:pt>
              </c:numCache>
            </c:numRef>
          </c:val>
          <c:smooth val="0"/>
          <c:extLst>
            <c:ext xmlns:c16="http://schemas.microsoft.com/office/drawing/2014/chart" uri="{C3380CC4-5D6E-409C-BE32-E72D297353CC}">
              <c16:uniqueId val="{00000001-41F1-4612-AB65-C3A4034BF6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80.040000000000006</c:v>
                </c:pt>
                <c:pt idx="2">
                  <c:v>90.2</c:v>
                </c:pt>
                <c:pt idx="3">
                  <c:v>95.08</c:v>
                </c:pt>
                <c:pt idx="4">
                  <c:v>107.95</c:v>
                </c:pt>
              </c:numCache>
            </c:numRef>
          </c:val>
          <c:extLst>
            <c:ext xmlns:c16="http://schemas.microsoft.com/office/drawing/2014/chart" uri="{C3380CC4-5D6E-409C-BE32-E72D297353CC}">
              <c16:uniqueId val="{00000000-F725-4727-B78C-2AEE79604B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47.44</c:v>
                </c:pt>
                <c:pt idx="2">
                  <c:v>49.18</c:v>
                </c:pt>
                <c:pt idx="3">
                  <c:v>47.72</c:v>
                </c:pt>
                <c:pt idx="4">
                  <c:v>46.85</c:v>
                </c:pt>
              </c:numCache>
            </c:numRef>
          </c:val>
          <c:smooth val="0"/>
          <c:extLst>
            <c:ext xmlns:c16="http://schemas.microsoft.com/office/drawing/2014/chart" uri="{C3380CC4-5D6E-409C-BE32-E72D297353CC}">
              <c16:uniqueId val="{00000001-F725-4727-B78C-2AEE79604B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230.39</c:v>
                </c:pt>
                <c:pt idx="2">
                  <c:v>189.4</c:v>
                </c:pt>
                <c:pt idx="3">
                  <c:v>194.93</c:v>
                </c:pt>
                <c:pt idx="4">
                  <c:v>185.05</c:v>
                </c:pt>
              </c:numCache>
            </c:numRef>
          </c:val>
          <c:extLst>
            <c:ext xmlns:c16="http://schemas.microsoft.com/office/drawing/2014/chart" uri="{C3380CC4-5D6E-409C-BE32-E72D297353CC}">
              <c16:uniqueId val="{00000000-7516-4ED4-9F27-FD07902738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1243.71</c:v>
                </c:pt>
                <c:pt idx="2">
                  <c:v>1194.1500000000001</c:v>
                </c:pt>
                <c:pt idx="3">
                  <c:v>1206.79</c:v>
                </c:pt>
                <c:pt idx="4">
                  <c:v>1268.6300000000001</c:v>
                </c:pt>
              </c:numCache>
            </c:numRef>
          </c:val>
          <c:smooth val="0"/>
          <c:extLst>
            <c:ext xmlns:c16="http://schemas.microsoft.com/office/drawing/2014/chart" uri="{C3380CC4-5D6E-409C-BE32-E72D297353CC}">
              <c16:uniqueId val="{00000001-7516-4ED4-9F27-FD07902738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96.44</c:v>
                </c:pt>
                <c:pt idx="2">
                  <c:v>96.28</c:v>
                </c:pt>
                <c:pt idx="3">
                  <c:v>102.26</c:v>
                </c:pt>
                <c:pt idx="4">
                  <c:v>103.75</c:v>
                </c:pt>
              </c:numCache>
            </c:numRef>
          </c:val>
          <c:extLst>
            <c:ext xmlns:c16="http://schemas.microsoft.com/office/drawing/2014/chart" uri="{C3380CC4-5D6E-409C-BE32-E72D297353CC}">
              <c16:uniqueId val="{00000000-DB82-485A-91DC-2FC05DAC80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74.3</c:v>
                </c:pt>
                <c:pt idx="2">
                  <c:v>72.260000000000005</c:v>
                </c:pt>
                <c:pt idx="3">
                  <c:v>71.84</c:v>
                </c:pt>
                <c:pt idx="4">
                  <c:v>82.88</c:v>
                </c:pt>
              </c:numCache>
            </c:numRef>
          </c:val>
          <c:smooth val="0"/>
          <c:extLst>
            <c:ext xmlns:c16="http://schemas.microsoft.com/office/drawing/2014/chart" uri="{C3380CC4-5D6E-409C-BE32-E72D297353CC}">
              <c16:uniqueId val="{00000001-DB82-485A-91DC-2FC05DAC80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171.15</c:v>
                </c:pt>
                <c:pt idx="2">
                  <c:v>174.94</c:v>
                </c:pt>
                <c:pt idx="3">
                  <c:v>161.83000000000001</c:v>
                </c:pt>
                <c:pt idx="4">
                  <c:v>157.41</c:v>
                </c:pt>
              </c:numCache>
            </c:numRef>
          </c:val>
          <c:extLst>
            <c:ext xmlns:c16="http://schemas.microsoft.com/office/drawing/2014/chart" uri="{C3380CC4-5D6E-409C-BE32-E72D297353CC}">
              <c16:uniqueId val="{00000000-CEDC-42CC-9E7D-FFA1F62D09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221.81</c:v>
                </c:pt>
                <c:pt idx="2">
                  <c:v>230.02</c:v>
                </c:pt>
                <c:pt idx="3">
                  <c:v>228.47</c:v>
                </c:pt>
                <c:pt idx="4">
                  <c:v>187.76</c:v>
                </c:pt>
              </c:numCache>
            </c:numRef>
          </c:val>
          <c:smooth val="0"/>
          <c:extLst>
            <c:ext xmlns:c16="http://schemas.microsoft.com/office/drawing/2014/chart" uri="{C3380CC4-5D6E-409C-BE32-E72D297353CC}">
              <c16:uniqueId val="{00000001-CEDC-42CC-9E7D-FFA1F62D09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野洲市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50983</v>
      </c>
      <c r="AM8" s="51"/>
      <c r="AN8" s="51"/>
      <c r="AO8" s="51"/>
      <c r="AP8" s="51"/>
      <c r="AQ8" s="51"/>
      <c r="AR8" s="51"/>
      <c r="AS8" s="51"/>
      <c r="AT8" s="46">
        <f>データ!T6</f>
        <v>80.14</v>
      </c>
      <c r="AU8" s="46"/>
      <c r="AV8" s="46"/>
      <c r="AW8" s="46"/>
      <c r="AX8" s="46"/>
      <c r="AY8" s="46"/>
      <c r="AZ8" s="46"/>
      <c r="BA8" s="46"/>
      <c r="BB8" s="46">
        <f>データ!U6</f>
        <v>636.16999999999996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66.63</v>
      </c>
      <c r="J10" s="46"/>
      <c r="K10" s="46"/>
      <c r="L10" s="46"/>
      <c r="M10" s="46"/>
      <c r="N10" s="46"/>
      <c r="O10" s="46"/>
      <c r="P10" s="46">
        <f>データ!P6</f>
        <v>20.149999999999999</v>
      </c>
      <c r="Q10" s="46"/>
      <c r="R10" s="46"/>
      <c r="S10" s="46"/>
      <c r="T10" s="46"/>
      <c r="U10" s="46"/>
      <c r="V10" s="46"/>
      <c r="W10" s="46">
        <f>データ!Q6</f>
        <v>86.83</v>
      </c>
      <c r="X10" s="46"/>
      <c r="Y10" s="46"/>
      <c r="Z10" s="46"/>
      <c r="AA10" s="46"/>
      <c r="AB10" s="46"/>
      <c r="AC10" s="46"/>
      <c r="AD10" s="51">
        <f>データ!R6</f>
        <v>2921</v>
      </c>
      <c r="AE10" s="51"/>
      <c r="AF10" s="51"/>
      <c r="AG10" s="51"/>
      <c r="AH10" s="51"/>
      <c r="AI10" s="51"/>
      <c r="AJ10" s="51"/>
      <c r="AK10" s="2"/>
      <c r="AL10" s="51">
        <f>データ!V6</f>
        <v>10242</v>
      </c>
      <c r="AM10" s="51"/>
      <c r="AN10" s="51"/>
      <c r="AO10" s="51"/>
      <c r="AP10" s="51"/>
      <c r="AQ10" s="51"/>
      <c r="AR10" s="51"/>
      <c r="AS10" s="51"/>
      <c r="AT10" s="46">
        <f>データ!W6</f>
        <v>3.5</v>
      </c>
      <c r="AU10" s="46"/>
      <c r="AV10" s="46"/>
      <c r="AW10" s="46"/>
      <c r="AX10" s="46"/>
      <c r="AY10" s="46"/>
      <c r="AZ10" s="46"/>
      <c r="BA10" s="46"/>
      <c r="BB10" s="46">
        <f>データ!X6</f>
        <v>2926.29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vP2NoBzBFhTh7Y0TJ6cFbQlGm4AjEuKN2jLa9gW8Ap+IPkYRpF6qrRcnoxWR+fuHVZAelg3a79N6DSIho6PEyQ==" saltValue="f5jDMlAwOLISBzicVAHl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252107</v>
      </c>
      <c r="D6" s="33">
        <f t="shared" si="3"/>
        <v>46</v>
      </c>
      <c r="E6" s="33">
        <f t="shared" si="3"/>
        <v>17</v>
      </c>
      <c r="F6" s="33">
        <f t="shared" si="3"/>
        <v>4</v>
      </c>
      <c r="G6" s="33">
        <f t="shared" si="3"/>
        <v>0</v>
      </c>
      <c r="H6" s="33" t="str">
        <f t="shared" si="3"/>
        <v>滋賀県　野洲市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66.63</v>
      </c>
      <c r="P6" s="34">
        <f t="shared" si="3"/>
        <v>20.149999999999999</v>
      </c>
      <c r="Q6" s="34">
        <f t="shared" si="3"/>
        <v>86.83</v>
      </c>
      <c r="R6" s="34">
        <f t="shared" si="3"/>
        <v>2921</v>
      </c>
      <c r="S6" s="34">
        <f t="shared" si="3"/>
        <v>50983</v>
      </c>
      <c r="T6" s="34">
        <f t="shared" si="3"/>
        <v>80.14</v>
      </c>
      <c r="U6" s="34">
        <f t="shared" si="3"/>
        <v>636.16999999999996</v>
      </c>
      <c r="V6" s="34">
        <f t="shared" si="3"/>
        <v>10242</v>
      </c>
      <c r="W6" s="34">
        <f t="shared" si="3"/>
        <v>3.5</v>
      </c>
      <c r="X6" s="34">
        <f t="shared" si="3"/>
        <v>2926.29</v>
      </c>
      <c r="Y6" s="35" t="str">
        <f>IF(Y7="",NA(),Y7)</f>
        <v>-</v>
      </c>
      <c r="Z6" s="35">
        <f t="shared" ref="Z6:AH6" si="4">IF(Z7="",NA(),Z7)</f>
        <v>125.83</v>
      </c>
      <c r="AA6" s="35">
        <f t="shared" si="4"/>
        <v>118.4</v>
      </c>
      <c r="AB6" s="35">
        <f t="shared" si="4"/>
        <v>108.22</v>
      </c>
      <c r="AC6" s="35">
        <f t="shared" si="4"/>
        <v>114.13</v>
      </c>
      <c r="AD6" s="35" t="str">
        <f t="shared" si="4"/>
        <v>-</v>
      </c>
      <c r="AE6" s="35">
        <f t="shared" si="4"/>
        <v>102.13</v>
      </c>
      <c r="AF6" s="35">
        <f t="shared" si="4"/>
        <v>101.72</v>
      </c>
      <c r="AG6" s="35">
        <f t="shared" si="4"/>
        <v>102.73</v>
      </c>
      <c r="AH6" s="35">
        <f t="shared" si="4"/>
        <v>102.7</v>
      </c>
      <c r="AI6" s="34" t="str">
        <f>IF(AI7="","",IF(AI7="-","【-】","【"&amp;SUBSTITUTE(TEXT(AI7,"#,##0.00"),"-","△")&amp;"】"))</f>
        <v>【104.83】</v>
      </c>
      <c r="AJ6" s="35" t="str">
        <f>IF(AJ7="",NA(),AJ7)</f>
        <v>-</v>
      </c>
      <c r="AK6" s="34">
        <f t="shared" ref="AK6:AS6" si="5">IF(AK7="",NA(),AK7)</f>
        <v>0</v>
      </c>
      <c r="AL6" s="34">
        <f t="shared" si="5"/>
        <v>0</v>
      </c>
      <c r="AM6" s="34">
        <f t="shared" si="5"/>
        <v>0</v>
      </c>
      <c r="AN6" s="34">
        <f t="shared" si="5"/>
        <v>0</v>
      </c>
      <c r="AO6" s="35" t="str">
        <f t="shared" si="5"/>
        <v>-</v>
      </c>
      <c r="AP6" s="35">
        <f t="shared" si="5"/>
        <v>109.51</v>
      </c>
      <c r="AQ6" s="35">
        <f t="shared" si="5"/>
        <v>112.88</v>
      </c>
      <c r="AR6" s="35">
        <f t="shared" si="5"/>
        <v>94.97</v>
      </c>
      <c r="AS6" s="35">
        <f t="shared" si="5"/>
        <v>48.2</v>
      </c>
      <c r="AT6" s="34" t="str">
        <f>IF(AT7="","",IF(AT7="-","【-】","【"&amp;SUBSTITUTE(TEXT(AT7,"#,##0.00"),"-","△")&amp;"】"))</f>
        <v>【61.55】</v>
      </c>
      <c r="AU6" s="35" t="str">
        <f>IF(AU7="",NA(),AU7)</f>
        <v>-</v>
      </c>
      <c r="AV6" s="35">
        <f t="shared" ref="AV6:BD6" si="6">IF(AV7="",NA(),AV7)</f>
        <v>80.040000000000006</v>
      </c>
      <c r="AW6" s="35">
        <f t="shared" si="6"/>
        <v>90.2</v>
      </c>
      <c r="AX6" s="35">
        <f t="shared" si="6"/>
        <v>95.08</v>
      </c>
      <c r="AY6" s="35">
        <f t="shared" si="6"/>
        <v>107.95</v>
      </c>
      <c r="AZ6" s="35" t="str">
        <f t="shared" si="6"/>
        <v>-</v>
      </c>
      <c r="BA6" s="35">
        <f t="shared" si="6"/>
        <v>47.44</v>
      </c>
      <c r="BB6" s="35">
        <f t="shared" si="6"/>
        <v>49.18</v>
      </c>
      <c r="BC6" s="35">
        <f t="shared" si="6"/>
        <v>47.72</v>
      </c>
      <c r="BD6" s="35">
        <f t="shared" si="6"/>
        <v>46.85</v>
      </c>
      <c r="BE6" s="34" t="str">
        <f>IF(BE7="","",IF(BE7="-","【-】","【"&amp;SUBSTITUTE(TEXT(BE7,"#,##0.00"),"-","△")&amp;"】"))</f>
        <v>【45.34】</v>
      </c>
      <c r="BF6" s="35" t="str">
        <f>IF(BF7="",NA(),BF7)</f>
        <v>-</v>
      </c>
      <c r="BG6" s="35">
        <f t="shared" ref="BG6:BO6" si="7">IF(BG7="",NA(),BG7)</f>
        <v>230.39</v>
      </c>
      <c r="BH6" s="35">
        <f t="shared" si="7"/>
        <v>189.4</v>
      </c>
      <c r="BI6" s="35">
        <f t="shared" si="7"/>
        <v>194.93</v>
      </c>
      <c r="BJ6" s="35">
        <f t="shared" si="7"/>
        <v>185.05</v>
      </c>
      <c r="BK6" s="35" t="str">
        <f t="shared" si="7"/>
        <v>-</v>
      </c>
      <c r="BL6" s="35">
        <f t="shared" si="7"/>
        <v>1243.71</v>
      </c>
      <c r="BM6" s="35">
        <f t="shared" si="7"/>
        <v>1194.1500000000001</v>
      </c>
      <c r="BN6" s="35">
        <f t="shared" si="7"/>
        <v>1206.79</v>
      </c>
      <c r="BO6" s="35">
        <f t="shared" si="7"/>
        <v>1268.6300000000001</v>
      </c>
      <c r="BP6" s="34" t="str">
        <f>IF(BP7="","",IF(BP7="-","【-】","【"&amp;SUBSTITUTE(TEXT(BP7,"#,##0.00"),"-","△")&amp;"】"))</f>
        <v>【1,260.21】</v>
      </c>
      <c r="BQ6" s="35" t="str">
        <f>IF(BQ7="",NA(),BQ7)</f>
        <v>-</v>
      </c>
      <c r="BR6" s="35">
        <f t="shared" ref="BR6:BZ6" si="8">IF(BR7="",NA(),BR7)</f>
        <v>96.44</v>
      </c>
      <c r="BS6" s="35">
        <f t="shared" si="8"/>
        <v>96.28</v>
      </c>
      <c r="BT6" s="35">
        <f t="shared" si="8"/>
        <v>102.26</v>
      </c>
      <c r="BU6" s="35">
        <f t="shared" si="8"/>
        <v>103.75</v>
      </c>
      <c r="BV6" s="35" t="str">
        <f t="shared" si="8"/>
        <v>-</v>
      </c>
      <c r="BW6" s="35">
        <f t="shared" si="8"/>
        <v>74.3</v>
      </c>
      <c r="BX6" s="35">
        <f t="shared" si="8"/>
        <v>72.260000000000005</v>
      </c>
      <c r="BY6" s="35">
        <f t="shared" si="8"/>
        <v>71.84</v>
      </c>
      <c r="BZ6" s="35">
        <f t="shared" si="8"/>
        <v>82.88</v>
      </c>
      <c r="CA6" s="34" t="str">
        <f>IF(CA7="","",IF(CA7="-","【-】","【"&amp;SUBSTITUTE(TEXT(CA7,"#,##0.00"),"-","△")&amp;"】"))</f>
        <v>【75.29】</v>
      </c>
      <c r="CB6" s="35" t="str">
        <f>IF(CB7="",NA(),CB7)</f>
        <v>-</v>
      </c>
      <c r="CC6" s="35">
        <f t="shared" ref="CC6:CK6" si="9">IF(CC7="",NA(),CC7)</f>
        <v>171.15</v>
      </c>
      <c r="CD6" s="35">
        <f t="shared" si="9"/>
        <v>174.94</v>
      </c>
      <c r="CE6" s="35">
        <f t="shared" si="9"/>
        <v>161.83000000000001</v>
      </c>
      <c r="CF6" s="35">
        <f t="shared" si="9"/>
        <v>157.41</v>
      </c>
      <c r="CG6" s="35" t="str">
        <f t="shared" si="9"/>
        <v>-</v>
      </c>
      <c r="CH6" s="35">
        <f t="shared" si="9"/>
        <v>221.81</v>
      </c>
      <c r="CI6" s="35">
        <f t="shared" si="9"/>
        <v>230.02</v>
      </c>
      <c r="CJ6" s="35">
        <f t="shared" si="9"/>
        <v>228.47</v>
      </c>
      <c r="CK6" s="35">
        <f t="shared" si="9"/>
        <v>187.76</v>
      </c>
      <c r="CL6" s="34" t="str">
        <f>IF(CL7="","",IF(CL7="-","【-】","【"&amp;SUBSTITUTE(TEXT(CL7,"#,##0.00"),"-","△")&amp;"】"))</f>
        <v>【215.41】</v>
      </c>
      <c r="CM6" s="35" t="str">
        <f>IF(CM7="",NA(),CM7)</f>
        <v>-</v>
      </c>
      <c r="CN6" s="35">
        <f t="shared" ref="CN6:CV6" si="10">IF(CN7="",NA(),CN7)</f>
        <v>91.45</v>
      </c>
      <c r="CO6" s="35" t="str">
        <f t="shared" si="10"/>
        <v>-</v>
      </c>
      <c r="CP6" s="35" t="str">
        <f t="shared" si="10"/>
        <v>-</v>
      </c>
      <c r="CQ6" s="35" t="str">
        <f t="shared" si="10"/>
        <v>-</v>
      </c>
      <c r="CR6" s="35" t="str">
        <f t="shared" si="10"/>
        <v>-</v>
      </c>
      <c r="CS6" s="35">
        <f t="shared" si="10"/>
        <v>43.36</v>
      </c>
      <c r="CT6" s="35">
        <f t="shared" si="10"/>
        <v>42.56</v>
      </c>
      <c r="CU6" s="35">
        <f t="shared" si="10"/>
        <v>42.47</v>
      </c>
      <c r="CV6" s="35">
        <f t="shared" si="10"/>
        <v>45.87</v>
      </c>
      <c r="CW6" s="34" t="str">
        <f>IF(CW7="","",IF(CW7="-","【-】","【"&amp;SUBSTITUTE(TEXT(CW7,"#,##0.00"),"-","△")&amp;"】"))</f>
        <v>【42.90】</v>
      </c>
      <c r="CX6" s="35" t="str">
        <f>IF(CX7="",NA(),CX7)</f>
        <v>-</v>
      </c>
      <c r="CY6" s="35">
        <f t="shared" ref="CY6:DG6" si="11">IF(CY7="",NA(),CY7)</f>
        <v>94.31</v>
      </c>
      <c r="CZ6" s="35">
        <f t="shared" si="11"/>
        <v>95.9</v>
      </c>
      <c r="DA6" s="35">
        <f t="shared" si="11"/>
        <v>96.61</v>
      </c>
      <c r="DB6" s="35">
        <f t="shared" si="11"/>
        <v>98.57</v>
      </c>
      <c r="DC6" s="35" t="str">
        <f t="shared" si="11"/>
        <v>-</v>
      </c>
      <c r="DD6" s="35">
        <f t="shared" si="11"/>
        <v>83.06</v>
      </c>
      <c r="DE6" s="35">
        <f t="shared" si="11"/>
        <v>83.32</v>
      </c>
      <c r="DF6" s="35">
        <f t="shared" si="11"/>
        <v>83.75</v>
      </c>
      <c r="DG6" s="35">
        <f t="shared" si="11"/>
        <v>87.65</v>
      </c>
      <c r="DH6" s="34" t="str">
        <f>IF(DH7="","",IF(DH7="-","【-】","【"&amp;SUBSTITUTE(TEXT(DH7,"#,##0.00"),"-","△")&amp;"】"))</f>
        <v>【84.75】</v>
      </c>
      <c r="DI6" s="35" t="str">
        <f>IF(DI7="",NA(),DI7)</f>
        <v>-</v>
      </c>
      <c r="DJ6" s="35">
        <f t="shared" ref="DJ6:DR6" si="12">IF(DJ7="",NA(),DJ7)</f>
        <v>3.53</v>
      </c>
      <c r="DK6" s="35">
        <f t="shared" si="12"/>
        <v>6.91</v>
      </c>
      <c r="DL6" s="35">
        <f t="shared" si="12"/>
        <v>10.28</v>
      </c>
      <c r="DM6" s="35">
        <f t="shared" si="12"/>
        <v>13.68</v>
      </c>
      <c r="DN6" s="35" t="str">
        <f t="shared" si="12"/>
        <v>-</v>
      </c>
      <c r="DO6" s="35">
        <f t="shared" si="12"/>
        <v>23.93</v>
      </c>
      <c r="DP6" s="35">
        <f t="shared" si="12"/>
        <v>24.68</v>
      </c>
      <c r="DQ6" s="35">
        <f t="shared" si="12"/>
        <v>24.68</v>
      </c>
      <c r="DR6" s="35">
        <f t="shared" si="12"/>
        <v>29.24</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4">
        <f t="shared" si="13"/>
        <v>0</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0.13</v>
      </c>
      <c r="EM6" s="35">
        <f t="shared" si="14"/>
        <v>0.36</v>
      </c>
      <c r="EN6" s="35">
        <f t="shared" si="14"/>
        <v>0.06</v>
      </c>
      <c r="EO6" s="34" t="str">
        <f>IF(EO7="","",IF(EO7="-","【-】","【"&amp;SUBSTITUTE(TEXT(EO7,"#,##0.00"),"-","△")&amp;"】"))</f>
        <v>【0.30】</v>
      </c>
    </row>
    <row r="7" spans="1:148" s="36" customFormat="1" x14ac:dyDescent="0.15">
      <c r="A7" s="28"/>
      <c r="B7" s="37">
        <v>2020</v>
      </c>
      <c r="C7" s="37">
        <v>252107</v>
      </c>
      <c r="D7" s="37">
        <v>46</v>
      </c>
      <c r="E7" s="37">
        <v>17</v>
      </c>
      <c r="F7" s="37">
        <v>4</v>
      </c>
      <c r="G7" s="37">
        <v>0</v>
      </c>
      <c r="H7" s="37" t="s">
        <v>96</v>
      </c>
      <c r="I7" s="37" t="s">
        <v>97</v>
      </c>
      <c r="J7" s="37" t="s">
        <v>98</v>
      </c>
      <c r="K7" s="37" t="s">
        <v>99</v>
      </c>
      <c r="L7" s="37" t="s">
        <v>100</v>
      </c>
      <c r="M7" s="37" t="s">
        <v>101</v>
      </c>
      <c r="N7" s="38" t="s">
        <v>102</v>
      </c>
      <c r="O7" s="38">
        <v>66.63</v>
      </c>
      <c r="P7" s="38">
        <v>20.149999999999999</v>
      </c>
      <c r="Q7" s="38">
        <v>86.83</v>
      </c>
      <c r="R7" s="38">
        <v>2921</v>
      </c>
      <c r="S7" s="38">
        <v>50983</v>
      </c>
      <c r="T7" s="38">
        <v>80.14</v>
      </c>
      <c r="U7" s="38">
        <v>636.16999999999996</v>
      </c>
      <c r="V7" s="38">
        <v>10242</v>
      </c>
      <c r="W7" s="38">
        <v>3.5</v>
      </c>
      <c r="X7" s="38">
        <v>2926.29</v>
      </c>
      <c r="Y7" s="38" t="s">
        <v>102</v>
      </c>
      <c r="Z7" s="38">
        <v>125.83</v>
      </c>
      <c r="AA7" s="38">
        <v>118.4</v>
      </c>
      <c r="AB7" s="38">
        <v>108.22</v>
      </c>
      <c r="AC7" s="38">
        <v>114.13</v>
      </c>
      <c r="AD7" s="38" t="s">
        <v>102</v>
      </c>
      <c r="AE7" s="38">
        <v>102.13</v>
      </c>
      <c r="AF7" s="38">
        <v>101.72</v>
      </c>
      <c r="AG7" s="38">
        <v>102.73</v>
      </c>
      <c r="AH7" s="38">
        <v>102.7</v>
      </c>
      <c r="AI7" s="38">
        <v>104.83</v>
      </c>
      <c r="AJ7" s="38" t="s">
        <v>102</v>
      </c>
      <c r="AK7" s="38">
        <v>0</v>
      </c>
      <c r="AL7" s="38">
        <v>0</v>
      </c>
      <c r="AM7" s="38">
        <v>0</v>
      </c>
      <c r="AN7" s="38">
        <v>0</v>
      </c>
      <c r="AO7" s="38" t="s">
        <v>102</v>
      </c>
      <c r="AP7" s="38">
        <v>109.51</v>
      </c>
      <c r="AQ7" s="38">
        <v>112.88</v>
      </c>
      <c r="AR7" s="38">
        <v>94.97</v>
      </c>
      <c r="AS7" s="38">
        <v>48.2</v>
      </c>
      <c r="AT7" s="38">
        <v>61.55</v>
      </c>
      <c r="AU7" s="38" t="s">
        <v>102</v>
      </c>
      <c r="AV7" s="38">
        <v>80.040000000000006</v>
      </c>
      <c r="AW7" s="38">
        <v>90.2</v>
      </c>
      <c r="AX7" s="38">
        <v>95.08</v>
      </c>
      <c r="AY7" s="38">
        <v>107.95</v>
      </c>
      <c r="AZ7" s="38" t="s">
        <v>102</v>
      </c>
      <c r="BA7" s="38">
        <v>47.44</v>
      </c>
      <c r="BB7" s="38">
        <v>49.18</v>
      </c>
      <c r="BC7" s="38">
        <v>47.72</v>
      </c>
      <c r="BD7" s="38">
        <v>46.85</v>
      </c>
      <c r="BE7" s="38">
        <v>45.34</v>
      </c>
      <c r="BF7" s="38" t="s">
        <v>102</v>
      </c>
      <c r="BG7" s="38">
        <v>230.39</v>
      </c>
      <c r="BH7" s="38">
        <v>189.4</v>
      </c>
      <c r="BI7" s="38">
        <v>194.93</v>
      </c>
      <c r="BJ7" s="38">
        <v>185.05</v>
      </c>
      <c r="BK7" s="38" t="s">
        <v>102</v>
      </c>
      <c r="BL7" s="38">
        <v>1243.71</v>
      </c>
      <c r="BM7" s="38">
        <v>1194.1500000000001</v>
      </c>
      <c r="BN7" s="38">
        <v>1206.79</v>
      </c>
      <c r="BO7" s="38">
        <v>1268.6300000000001</v>
      </c>
      <c r="BP7" s="38">
        <v>1260.21</v>
      </c>
      <c r="BQ7" s="38" t="s">
        <v>102</v>
      </c>
      <c r="BR7" s="38">
        <v>96.44</v>
      </c>
      <c r="BS7" s="38">
        <v>96.28</v>
      </c>
      <c r="BT7" s="38">
        <v>102.26</v>
      </c>
      <c r="BU7" s="38">
        <v>103.75</v>
      </c>
      <c r="BV7" s="38" t="s">
        <v>102</v>
      </c>
      <c r="BW7" s="38">
        <v>74.3</v>
      </c>
      <c r="BX7" s="38">
        <v>72.260000000000005</v>
      </c>
      <c r="BY7" s="38">
        <v>71.84</v>
      </c>
      <c r="BZ7" s="38">
        <v>82.88</v>
      </c>
      <c r="CA7" s="38">
        <v>75.290000000000006</v>
      </c>
      <c r="CB7" s="38" t="s">
        <v>102</v>
      </c>
      <c r="CC7" s="38">
        <v>171.15</v>
      </c>
      <c r="CD7" s="38">
        <v>174.94</v>
      </c>
      <c r="CE7" s="38">
        <v>161.83000000000001</v>
      </c>
      <c r="CF7" s="38">
        <v>157.41</v>
      </c>
      <c r="CG7" s="38" t="s">
        <v>102</v>
      </c>
      <c r="CH7" s="38">
        <v>221.81</v>
      </c>
      <c r="CI7" s="38">
        <v>230.02</v>
      </c>
      <c r="CJ7" s="38">
        <v>228.47</v>
      </c>
      <c r="CK7" s="38">
        <v>187.76</v>
      </c>
      <c r="CL7" s="38">
        <v>215.41</v>
      </c>
      <c r="CM7" s="38" t="s">
        <v>102</v>
      </c>
      <c r="CN7" s="38">
        <v>91.45</v>
      </c>
      <c r="CO7" s="38" t="s">
        <v>102</v>
      </c>
      <c r="CP7" s="38" t="s">
        <v>102</v>
      </c>
      <c r="CQ7" s="38" t="s">
        <v>102</v>
      </c>
      <c r="CR7" s="38" t="s">
        <v>102</v>
      </c>
      <c r="CS7" s="38">
        <v>43.36</v>
      </c>
      <c r="CT7" s="38">
        <v>42.56</v>
      </c>
      <c r="CU7" s="38">
        <v>42.47</v>
      </c>
      <c r="CV7" s="38">
        <v>45.87</v>
      </c>
      <c r="CW7" s="38">
        <v>42.9</v>
      </c>
      <c r="CX7" s="38" t="s">
        <v>102</v>
      </c>
      <c r="CY7" s="38">
        <v>94.31</v>
      </c>
      <c r="CZ7" s="38">
        <v>95.9</v>
      </c>
      <c r="DA7" s="38">
        <v>96.61</v>
      </c>
      <c r="DB7" s="38">
        <v>98.57</v>
      </c>
      <c r="DC7" s="38" t="s">
        <v>102</v>
      </c>
      <c r="DD7" s="38">
        <v>83.06</v>
      </c>
      <c r="DE7" s="38">
        <v>83.32</v>
      </c>
      <c r="DF7" s="38">
        <v>83.75</v>
      </c>
      <c r="DG7" s="38">
        <v>87.65</v>
      </c>
      <c r="DH7" s="38">
        <v>84.75</v>
      </c>
      <c r="DI7" s="38" t="s">
        <v>102</v>
      </c>
      <c r="DJ7" s="38">
        <v>3.53</v>
      </c>
      <c r="DK7" s="38">
        <v>6.91</v>
      </c>
      <c r="DL7" s="38">
        <v>10.28</v>
      </c>
      <c r="DM7" s="38">
        <v>13.68</v>
      </c>
      <c r="DN7" s="38" t="s">
        <v>102</v>
      </c>
      <c r="DO7" s="38">
        <v>23.93</v>
      </c>
      <c r="DP7" s="38">
        <v>24.68</v>
      </c>
      <c r="DQ7" s="38">
        <v>24.68</v>
      </c>
      <c r="DR7" s="38">
        <v>29.24</v>
      </c>
      <c r="DS7" s="38">
        <v>23.6</v>
      </c>
      <c r="DT7" s="38" t="s">
        <v>102</v>
      </c>
      <c r="DU7" s="38">
        <v>0</v>
      </c>
      <c r="DV7" s="38">
        <v>0</v>
      </c>
      <c r="DW7" s="38">
        <v>0</v>
      </c>
      <c r="DX7" s="38">
        <v>0</v>
      </c>
      <c r="DY7" s="38" t="s">
        <v>102</v>
      </c>
      <c r="DZ7" s="38">
        <v>0</v>
      </c>
      <c r="EA7" s="38">
        <v>0.01</v>
      </c>
      <c r="EB7" s="38">
        <v>8.6199999999999992</v>
      </c>
      <c r="EC7" s="38">
        <v>0</v>
      </c>
      <c r="ED7" s="38">
        <v>0.01</v>
      </c>
      <c r="EE7" s="38" t="s">
        <v>102</v>
      </c>
      <c r="EF7" s="38">
        <v>0</v>
      </c>
      <c r="EG7" s="38">
        <v>0</v>
      </c>
      <c r="EH7" s="38">
        <v>0</v>
      </c>
      <c r="EI7" s="38">
        <v>0</v>
      </c>
      <c r="EJ7" s="38" t="s">
        <v>102</v>
      </c>
      <c r="EK7" s="38">
        <v>0.09</v>
      </c>
      <c r="EL7" s="38">
        <v>0.13</v>
      </c>
      <c r="EM7" s="38">
        <v>0.36</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2021-12-03T07:25:25Z</dcterms:created>
  <dcterms:modified xsi:type="dcterms:W3CDTF">2022-01-24T00:40:45Z</dcterms:modified>
  <cp:category/>
</cp:coreProperties>
</file>