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3\F6060\工事中\5000_上下水道管理係\2021(R3)年度\R2経営比較分析表\水道\"/>
    </mc:Choice>
  </mc:AlternateContent>
  <workbookProtection workbookAlgorithmName="SHA-512" workbookHashValue="HXtpJQA6qm5bfqMIuYHuP6L4ZoSK+8e6b+9xHRytBTRkBR1deUg/xXx7baYRtp6a1ZBeOqFSZGp7XMLFvPfKqw==" workbookSaltValue="zcrU9SyaJCApI24goIZyUQ==" workbookSpinCount="100000" lockStructure="1"/>
  <bookViews>
    <workbookView xWindow="0" yWindow="0" windowWidth="20490" windowHeight="529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<sst xmlns="http://schemas.openxmlformats.org/spreadsheetml/2006/main" count="228" uniqueCount="113">
  <si>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</si>
  <si>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</si>
  <si>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</si>
  <si>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</si>
  <si>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</si>
  <si>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</si>
  <si>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</si>
  <si>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</si>
  <si>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</si>
  <si>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</si>
  <si>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</si>
  <si>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</si>
  <si>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</si>
  <si>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</si>
  <si>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</si>
  <si>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</si>
  <si>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</si>
  <si>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</si>
  <si>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</si>
  <si>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</si>
  <si>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</si>
  <si>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</si>
  <si>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</si>
  <si>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</si>
  <si>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</si>
  <si>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</si>
  <si>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</si>
  <si>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</si>
  <si>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</si>
  <si>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</si>
  <si>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</si>
  <si>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</si>
  <si>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</si>
  <si>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</si>
  <si>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</si>
  <si>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</si>
  <si>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</si>
  <si>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</si>
  <si>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</si>
  <si>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</si>
  <si>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</si>
  <si>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</si>
  <si>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</si>
  <si>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</si>
  <si>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</si>
  <si>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</si>
  <si>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</si>
  <si>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</si>
  <si>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</si>
  <si>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</si>
  <si>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</si>
  <si>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</si>
  <si>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</si>
  <si>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</si>
  <si>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</si>
  <si>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</si>
  <si>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</si>
  <si>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</si>
  <si>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</si>
  <si>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</si>
  <si>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</si>
  <si>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</si>
  <si>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</si>
  <si>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</si>
  <si>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</si>
  <si>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</si>
  <si>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</si>
  <si>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</si>
  <si>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</si>
  <si>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</si>
  <si>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</si>
  <si>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</si>
  <si>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</si>
  <si>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</si>
  <si>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</si>
  <si>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</si>
  <si>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</si>
  <si>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</si>
  <si>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</si>
  <si>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</si>
  <si>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</si>
  <si>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</si>
  <si>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</si>
  <si>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</si>
  <si>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</si>
  <si>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</si>
  <si>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</si>
  <si>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</si>
  <si>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</si>
  <si>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</si>
  <si>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</si>
  <si>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</si>
  <si>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</si>
  <si>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栗東市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</si>
  <si>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</si>
  <si>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</si>
  <si>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</si>
  <si>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</si>
  <si>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</si>
  <si>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</si>
  <si>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</si>
  <si>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</si>
  <si>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</si>
  <si>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</si>
  <si>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</si>
  <si>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</si>
  <si>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</si>
  <si>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</si>
  <si>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</si>
  <si>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</si>
  <si>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r>
      <rPr>
        <sz val="11"/>
        <rFont val="ＭＳ ゴシック"/>
        <family val="3"/>
        <charset val="128"/>
      </rPr>
      <t>①有形固定資産減価償却率は、平成28年度以降上昇傾向にある。現在、第4次拡張事業を実施しているところではあるが、全体的な施設や管路の老朽化により、今後も減価償却は進んでいくことが見込まれる。</t>
    </r>
    <r>
      <rPr>
        <sz val="11"/>
        <color rgb="FFFF0000"/>
        <rFont val="ＭＳ ゴシック"/>
        <family val="3"/>
        <charset val="128"/>
      </rPr>
      <t xml:space="preserve">
</t>
    </r>
    <r>
      <rPr>
        <sz val="11"/>
        <rFont val="ＭＳ ゴシック"/>
        <family val="3"/>
        <charset val="128"/>
      </rPr>
      <t>②管路経年化率は、更新工事の実施により上昇傾向が落ち着きつつあり、類似団体平均値を下回った。</t>
    </r>
    <r>
      <rPr>
        <sz val="11"/>
        <color rgb="FFFF0000"/>
        <rFont val="ＭＳ ゴシック"/>
        <family val="3"/>
        <charset val="128"/>
      </rPr>
      <t xml:space="preserve">
</t>
    </r>
    <r>
      <rPr>
        <sz val="11"/>
        <rFont val="ＭＳ ゴシック"/>
        <family val="3"/>
        <charset val="128"/>
      </rPr>
      <t xml:space="preserve">③管路更新率は、類似団体平均値を下回っており、経営戦略において投資目標としている管路更新率(1%以上)を見据え、計画的な更新を実施していく必要がある。
</t>
    </r>
    <rPh sb="14" eb="16">
      <t>ヘイセイ</t>
    </rPh>
    <rPh sb="18" eb="20">
      <t>ネンド</t>
    </rPh>
    <rPh sb="20" eb="22">
      <t>イコウ</t>
    </rPh>
    <rPh sb="22" eb="24">
      <t>ジョウショウ</t>
    </rPh>
    <rPh sb="24" eb="26">
      <t>ケイコウ</t>
    </rPh>
    <rPh sb="30" eb="32">
      <t>ゲンザイ</t>
    </rPh>
    <rPh sb="33" eb="34">
      <t>ダイ</t>
    </rPh>
    <rPh sb="35" eb="36">
      <t>ジ</t>
    </rPh>
    <rPh sb="36" eb="40">
      <t>カクチョウジギョウ</t>
    </rPh>
    <rPh sb="41" eb="43">
      <t>ジッシ</t>
    </rPh>
    <rPh sb="56" eb="59">
      <t>ゼンタイテキ</t>
    </rPh>
    <rPh sb="60" eb="62">
      <t>シセツ</t>
    </rPh>
    <rPh sb="63" eb="65">
      <t>カンロ</t>
    </rPh>
    <rPh sb="66" eb="69">
      <t>ロウキュウカ</t>
    </rPh>
    <rPh sb="89" eb="91">
      <t>ミコ</t>
    </rPh>
    <rPh sb="129" eb="133">
      <t>ルイジダンタイ</t>
    </rPh>
    <rPh sb="133" eb="136">
      <t>ヘイキンチ</t>
    </rPh>
    <rPh sb="137" eb="139">
      <t>シタマワ</t>
    </rPh>
    <rPh sb="166" eb="168">
      <t>ケイエイ</t>
    </rPh>
    <rPh sb="168" eb="170">
      <t>センリャク</t>
    </rPh>
    <rPh sb="174" eb="176">
      <t>トウシ</t>
    </rPh>
    <rPh sb="176" eb="178">
      <t>モクヒョウ</t>
    </rPh>
    <rPh sb="183" eb="185">
      <t>カンロ</t>
    </rPh>
    <rPh sb="185" eb="187">
      <t>コウシン</t>
    </rPh>
    <rPh sb="187" eb="188">
      <t>リツ</t>
    </rPh>
    <rPh sb="195" eb="197">
      <t>ミス</t>
    </rPh>
    <rPh sb="199" eb="202">
      <t>ケイカクテキ</t>
    </rPh>
    <rPh sb="203" eb="205">
      <t>コウシン</t>
    </rPh>
    <rPh sb="206" eb="208">
      <t>ジッシ</t>
    </rPh>
    <rPh sb="212" eb="214">
      <t>ヒツヨウ</t>
    </rPh>
    <phoneticPr fontId="4"/>
  </si>
  <si>
    <t>新型コロナウイルス感染症拡大に対する経済支援策として、基本料金分の減免措置を行い、財源は水道事業会計の剰余金により賄った。一方で、巣ごもり需要の影響で有収水量が増加し、令和２年度は結果的に黒字を維持している。
しかし、今後において水源地改良事業の完了に伴う減価償却費や、更新・修繕等対策資金の負担増が予想されることから、経常損益は赤字となる見込みである。また、収益的収支のみならず、資本的収支についても年々補填財源が減少しており、企業債の適正な借入水準を維持しながら、財源を確保していく必要がある。このような厳しい状況ではあるが、より一層の事業の効率化と経費縮減を図りながら、アセットマネジメントならびに経営戦略による、経営の健全性の維持に取り組んでいく。</t>
    <rPh sb="15" eb="16">
      <t>タイ</t>
    </rPh>
    <rPh sb="18" eb="20">
      <t>ケイザイ</t>
    </rPh>
    <rPh sb="20" eb="22">
      <t>シエン</t>
    </rPh>
    <rPh sb="22" eb="23">
      <t>サク</t>
    </rPh>
    <rPh sb="27" eb="29">
      <t>キホン</t>
    </rPh>
    <rPh sb="29" eb="31">
      <t>リョウキン</t>
    </rPh>
    <rPh sb="31" eb="32">
      <t>ブン</t>
    </rPh>
    <rPh sb="33" eb="35">
      <t>ゲンメン</t>
    </rPh>
    <rPh sb="35" eb="37">
      <t>ソチ</t>
    </rPh>
    <rPh sb="38" eb="39">
      <t>オコナ</t>
    </rPh>
    <rPh sb="41" eb="43">
      <t>ザイゲン</t>
    </rPh>
    <rPh sb="44" eb="46">
      <t>スイドウ</t>
    </rPh>
    <rPh sb="46" eb="48">
      <t>ジギョウ</t>
    </rPh>
    <rPh sb="48" eb="50">
      <t>カイケイ</t>
    </rPh>
    <rPh sb="51" eb="54">
      <t>ジョウヨキン</t>
    </rPh>
    <rPh sb="57" eb="58">
      <t>マカナ</t>
    </rPh>
    <rPh sb="61" eb="63">
      <t>イッポウ</t>
    </rPh>
    <rPh sb="75" eb="77">
      <t>ユウシュウ</t>
    </rPh>
    <rPh sb="77" eb="79">
      <t>スイリョウ</t>
    </rPh>
    <rPh sb="84" eb="86">
      <t>レイワ</t>
    </rPh>
    <rPh sb="87" eb="89">
      <t>ネンド</t>
    </rPh>
    <rPh sb="90" eb="93">
      <t>ケッカテキ</t>
    </rPh>
    <phoneticPr fontId="4"/>
  </si>
  <si>
    <t>①経常収支比率は100％を超えているが、新型コロナウイルス感染症拡大に対する経済支援策として、基本料金分の減免措置を行った影響で給水収益が減少し、前年度数値を下回った。また②累積欠損比率は0％である。
③流動比率は100％を超えており、短期的な債務に対する支払能力を備えている。主に流動負債のうち未払金の減少により、前年度数値を若干上回った。
④企業債残高対給水収益比率は、本市は増加傾向にある。令和2年度は、減免措置により給水収益が減少したことが、増加の主な要因となっている。流動比率や給水収益の動向を勘案しつつ適正な借入水準を維持する必要がある。
⑤料金回収率は100％を下回っているが、これは①で述べた理由により、給水収益が減少し、供給単価が低くなったことによる。
⑥給水原価は、新型コロナウイルス感染症拡大による巣ごもり需要の影響で有収水量が増加し、前年度数値を下回った。
⑦施設利用率は類似団体平均値を上回っており、効率的な施設利用ができている。
⑧有収率は類似団体平均値を若干上回っているが、老朽化管路からの漏水が発生していることから、アセットマネジメントに基づく計画的な更新を行なう必要がある。</t>
    <rPh sb="20" eb="22">
      <t>シンガタ</t>
    </rPh>
    <rPh sb="29" eb="31">
      <t>カンセン</t>
    </rPh>
    <rPh sb="31" eb="32">
      <t>ショウ</t>
    </rPh>
    <rPh sb="32" eb="34">
      <t>カクダイ</t>
    </rPh>
    <rPh sb="35" eb="36">
      <t>タイ</t>
    </rPh>
    <rPh sb="38" eb="40">
      <t>ケイザイ</t>
    </rPh>
    <rPh sb="40" eb="42">
      <t>シエン</t>
    </rPh>
    <rPh sb="42" eb="43">
      <t>サク</t>
    </rPh>
    <rPh sb="47" eb="49">
      <t>キホン</t>
    </rPh>
    <rPh sb="49" eb="51">
      <t>リョウキン</t>
    </rPh>
    <rPh sb="51" eb="52">
      <t>ブン</t>
    </rPh>
    <rPh sb="53" eb="55">
      <t>ゲンメン</t>
    </rPh>
    <rPh sb="55" eb="57">
      <t>ソチ</t>
    </rPh>
    <rPh sb="58" eb="59">
      <t>オコナ</t>
    </rPh>
    <rPh sb="61" eb="63">
      <t>エイキョウ</t>
    </rPh>
    <rPh sb="64" eb="66">
      <t>キュウスイ</t>
    </rPh>
    <rPh sb="66" eb="68">
      <t>シュウエキ</t>
    </rPh>
    <rPh sb="69" eb="71">
      <t>ゲンショウ</t>
    </rPh>
    <rPh sb="79" eb="80">
      <t>シタ</t>
    </rPh>
    <rPh sb="112" eb="113">
      <t>コ</t>
    </rPh>
    <rPh sb="139" eb="140">
      <t>オモ</t>
    </rPh>
    <rPh sb="141" eb="143">
      <t>リュウドウ</t>
    </rPh>
    <rPh sb="143" eb="145">
      <t>フサイ</t>
    </rPh>
    <rPh sb="148" eb="151">
      <t>ミバライキン</t>
    </rPh>
    <rPh sb="152" eb="154">
      <t>ゲンショウ</t>
    </rPh>
    <rPh sb="158" eb="161">
      <t>ゼンネンド</t>
    </rPh>
    <rPh sb="161" eb="163">
      <t>スウチ</t>
    </rPh>
    <rPh sb="164" eb="166">
      <t>ジャッカン</t>
    </rPh>
    <rPh sb="166" eb="168">
      <t>ウワマワ</t>
    </rPh>
    <rPh sb="187" eb="189">
      <t>ホンシ</t>
    </rPh>
    <rPh sb="190" eb="192">
      <t>ゾウカ</t>
    </rPh>
    <rPh sb="192" eb="194">
      <t>ケイコウ</t>
    </rPh>
    <rPh sb="198" eb="200">
      <t>レイワ</t>
    </rPh>
    <rPh sb="201" eb="203">
      <t>ネンド</t>
    </rPh>
    <rPh sb="205" eb="207">
      <t>ゲンメン</t>
    </rPh>
    <rPh sb="207" eb="209">
      <t>ソチ</t>
    </rPh>
    <rPh sb="212" eb="214">
      <t>キュウスイ</t>
    </rPh>
    <rPh sb="214" eb="216">
      <t>シュウエキ</t>
    </rPh>
    <rPh sb="217" eb="219">
      <t>ゲンショウ</t>
    </rPh>
    <rPh sb="225" eb="227">
      <t>ゾウカ</t>
    </rPh>
    <rPh sb="228" eb="229">
      <t>オモ</t>
    </rPh>
    <rPh sb="288" eb="290">
      <t>シタマワ</t>
    </rPh>
    <rPh sb="301" eb="302">
      <t>ノ</t>
    </rPh>
    <rPh sb="304" eb="306">
      <t>リユウ</t>
    </rPh>
    <rPh sb="310" eb="312">
      <t>キュウスイ</t>
    </rPh>
    <rPh sb="312" eb="314">
      <t>シュウエキ</t>
    </rPh>
    <rPh sb="315" eb="317">
      <t>ゲンショウ</t>
    </rPh>
    <rPh sb="319" eb="321">
      <t>キョウキュウ</t>
    </rPh>
    <rPh sb="321" eb="323">
      <t>タンカ</t>
    </rPh>
    <rPh sb="324" eb="325">
      <t>ヒク</t>
    </rPh>
    <rPh sb="343" eb="345">
      <t>シンガタ</t>
    </rPh>
    <rPh sb="352" eb="354">
      <t>カンセン</t>
    </rPh>
    <rPh sb="354" eb="355">
      <t>ショウ</t>
    </rPh>
    <rPh sb="355" eb="357">
      <t>カクダイ</t>
    </rPh>
    <rPh sb="360" eb="361">
      <t>ス</t>
    </rPh>
    <rPh sb="364" eb="366">
      <t>ジュヨウ</t>
    </rPh>
    <rPh sb="367" eb="369">
      <t>エイキョウ</t>
    </rPh>
    <rPh sb="370" eb="372">
      <t>ユウシュウ</t>
    </rPh>
    <rPh sb="372" eb="374">
      <t>スイリョウ</t>
    </rPh>
    <rPh sb="375" eb="377">
      <t>ゾウカ</t>
    </rPh>
    <rPh sb="379" eb="382">
      <t>ゼンネンド</t>
    </rPh>
    <rPh sb="382" eb="384">
      <t>スウチ</t>
    </rPh>
    <rPh sb="385" eb="387">
      <t>シタマワ</t>
    </rPh>
    <rPh sb="442" eb="444">
      <t>ジャッカン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</si>
</sst>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0.23</c:v>
                </c:pt>
                <c:pt idx="1">
                  <c:v>0.7</c:v>
                </c:pt>
                <c:pt idx="2">
                  <c:v>0.98</c:v>
                </c:pt>
                <c:pt idx="3">
                  <c:v>0.56000000000000005</c:v>
                </c:pt>
                <c:pt idx="4">
                  <c:v>0.47</c:v>
                </c:pt>
              </c:numCache>
            </c:numRef>
          </c:val>
          <c:extLst>
            <c:ext xmlns:c16="http://schemas.microsoft.com/office/drawing/2014/chart" uri="{C3380CC4-5D6E-409C-BE32-E72D297353CC}">
              <c16:uniqueId val="{00000000-4BFF-4EF3-9250-3DE77120CC4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0.75</c:v>
                </c:pt>
                <c:pt idx="2">
                  <c:v>0.63</c:v>
                </c:pt>
                <c:pt idx="3">
                  <c:v>0.63</c:v>
                </c:pt>
                <c:pt idx="4">
                  <c:v>0.6</c:v>
                </c:pt>
              </c:numCache>
            </c:numRef>
          </c:val>
          <c:smooth val="0"/>
          <c:extLst>
            <c:ext xmlns:c16="http://schemas.microsoft.com/office/drawing/2014/chart" uri="{C3380CC4-5D6E-409C-BE32-E72D297353CC}">
              <c16:uniqueId val="{00000001-4BFF-4EF3-9250-3DE77120CC4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75.739999999999995</c:v>
                </c:pt>
                <c:pt idx="1">
                  <c:v>76.540000000000006</c:v>
                </c:pt>
                <c:pt idx="2">
                  <c:v>76.290000000000006</c:v>
                </c:pt>
                <c:pt idx="3">
                  <c:v>76.81</c:v>
                </c:pt>
                <c:pt idx="4">
                  <c:v>78.34</c:v>
                </c:pt>
              </c:numCache>
            </c:numRef>
          </c:val>
          <c:extLst>
            <c:ext xmlns:c16="http://schemas.microsoft.com/office/drawing/2014/chart" uri="{C3380CC4-5D6E-409C-BE32-E72D297353CC}">
              <c16:uniqueId val="{00000000-4EC3-4BD4-94ED-2C8B2D3059F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59.11</c:v>
                </c:pt>
                <c:pt idx="1">
                  <c:v>59.74</c:v>
                </c:pt>
                <c:pt idx="2">
                  <c:v>59.46</c:v>
                </c:pt>
                <c:pt idx="3">
                  <c:v>59.51</c:v>
                </c:pt>
                <c:pt idx="4">
                  <c:v>59.91</c:v>
                </c:pt>
              </c:numCache>
            </c:numRef>
          </c:val>
          <c:smooth val="0"/>
          <c:extLst>
            <c:ext xmlns:c16="http://schemas.microsoft.com/office/drawing/2014/chart" uri="{C3380CC4-5D6E-409C-BE32-E72D297353CC}">
              <c16:uniqueId val="{00000001-4EC3-4BD4-94ED-2C8B2D3059F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92.37</c:v>
                </c:pt>
                <c:pt idx="1">
                  <c:v>91.55</c:v>
                </c:pt>
                <c:pt idx="2">
                  <c:v>92.25</c:v>
                </c:pt>
                <c:pt idx="3">
                  <c:v>90.71</c:v>
                </c:pt>
                <c:pt idx="4">
                  <c:v>91.13</c:v>
                </c:pt>
              </c:numCache>
            </c:numRef>
          </c:val>
          <c:extLst>
            <c:ext xmlns:c16="http://schemas.microsoft.com/office/drawing/2014/chart" uri="{C3380CC4-5D6E-409C-BE32-E72D297353CC}">
              <c16:uniqueId val="{00000000-BC9C-41C9-9B87-71397EC9CA21}"/>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87.91</c:v>
                </c:pt>
                <c:pt idx="1">
                  <c:v>87.28</c:v>
                </c:pt>
                <c:pt idx="2">
                  <c:v>87.41</c:v>
                </c:pt>
                <c:pt idx="3">
                  <c:v>87.08</c:v>
                </c:pt>
                <c:pt idx="4">
                  <c:v>87.26</c:v>
                </c:pt>
              </c:numCache>
            </c:numRef>
          </c:val>
          <c:smooth val="0"/>
          <c:extLst>
            <c:ext xmlns:c16="http://schemas.microsoft.com/office/drawing/2014/chart" uri="{C3380CC4-5D6E-409C-BE32-E72D297353CC}">
              <c16:uniqueId val="{00000001-BC9C-41C9-9B87-71397EC9CA21}"/>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103.8</c:v>
                </c:pt>
                <c:pt idx="1">
                  <c:v>102.06</c:v>
                </c:pt>
                <c:pt idx="2">
                  <c:v>104.74</c:v>
                </c:pt>
                <c:pt idx="3">
                  <c:v>105.2</c:v>
                </c:pt>
                <c:pt idx="4">
                  <c:v>100.74</c:v>
                </c:pt>
              </c:numCache>
            </c:numRef>
          </c:val>
          <c:extLst>
            <c:ext xmlns:c16="http://schemas.microsoft.com/office/drawing/2014/chart" uri="{C3380CC4-5D6E-409C-BE32-E72D297353CC}">
              <c16:uniqueId val="{00000000-54BE-45A2-AFA6-B98B04E974C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112.15</c:v>
                </c:pt>
                <c:pt idx="2">
                  <c:v>111.44</c:v>
                </c:pt>
                <c:pt idx="3">
                  <c:v>111.17</c:v>
                </c:pt>
                <c:pt idx="4">
                  <c:v>110.91</c:v>
                </c:pt>
              </c:numCache>
            </c:numRef>
          </c:val>
          <c:smooth val="0"/>
          <c:extLst>
            <c:ext xmlns:c16="http://schemas.microsoft.com/office/drawing/2014/chart" uri="{C3380CC4-5D6E-409C-BE32-E72D297353CC}">
              <c16:uniqueId val="{00000001-54BE-45A2-AFA6-B98B04E974C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43.54</c:v>
                </c:pt>
                <c:pt idx="1">
                  <c:v>44.51</c:v>
                </c:pt>
                <c:pt idx="2">
                  <c:v>45.73</c:v>
                </c:pt>
                <c:pt idx="3">
                  <c:v>46.32</c:v>
                </c:pt>
                <c:pt idx="4">
                  <c:v>47.56</c:v>
                </c:pt>
              </c:numCache>
            </c:numRef>
          </c:val>
          <c:extLst>
            <c:ext xmlns:c16="http://schemas.microsoft.com/office/drawing/2014/chart" uri="{C3380CC4-5D6E-409C-BE32-E72D297353CC}">
              <c16:uniqueId val="{00000000-CE22-4F05-A672-A013EE24D75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46.88</c:v>
                </c:pt>
                <c:pt idx="1">
                  <c:v>46.94</c:v>
                </c:pt>
                <c:pt idx="2">
                  <c:v>47.62</c:v>
                </c:pt>
                <c:pt idx="3">
                  <c:v>48.55</c:v>
                </c:pt>
                <c:pt idx="4">
                  <c:v>49.2</c:v>
                </c:pt>
              </c:numCache>
            </c:numRef>
          </c:val>
          <c:smooth val="0"/>
          <c:extLst>
            <c:ext xmlns:c16="http://schemas.microsoft.com/office/drawing/2014/chart" uri="{C3380CC4-5D6E-409C-BE32-E72D297353CC}">
              <c16:uniqueId val="{00000001-CE22-4F05-A672-A013EE24D75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14.93</c:v>
                </c:pt>
                <c:pt idx="1">
                  <c:v>14.46</c:v>
                </c:pt>
                <c:pt idx="2">
                  <c:v>15.13</c:v>
                </c:pt>
                <c:pt idx="3">
                  <c:v>14.46</c:v>
                </c:pt>
                <c:pt idx="4">
                  <c:v>14.16</c:v>
                </c:pt>
              </c:numCache>
            </c:numRef>
          </c:val>
          <c:extLst>
            <c:ext xmlns:c16="http://schemas.microsoft.com/office/drawing/2014/chart" uri="{C3380CC4-5D6E-409C-BE32-E72D297353CC}">
              <c16:uniqueId val="{00000000-07F6-4BBE-B87B-24036D70255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14.48</c:v>
                </c:pt>
                <c:pt idx="2">
                  <c:v>16.27</c:v>
                </c:pt>
                <c:pt idx="3">
                  <c:v>17.11</c:v>
                </c:pt>
                <c:pt idx="4">
                  <c:v>18.329999999999998</c:v>
                </c:pt>
              </c:numCache>
            </c:numRef>
          </c:val>
          <c:smooth val="0"/>
          <c:extLst>
            <c:ext xmlns:c16="http://schemas.microsoft.com/office/drawing/2014/chart" uri="{C3380CC4-5D6E-409C-BE32-E72D297353CC}">
              <c16:uniqueId val="{00000001-07F6-4BBE-B87B-24036D70255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D1-47AD-9CDB-E1247AF3A7B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0.68</c:v>
                </c:pt>
                <c:pt idx="1">
                  <c:v>1</c:v>
                </c:pt>
                <c:pt idx="2">
                  <c:v>1.03</c:v>
                </c:pt>
                <c:pt idx="3">
                  <c:v>0.78</c:v>
                </c:pt>
                <c:pt idx="4">
                  <c:v>0.92</c:v>
                </c:pt>
              </c:numCache>
            </c:numRef>
          </c:val>
          <c:smooth val="0"/>
          <c:extLst>
            <c:ext xmlns:c16="http://schemas.microsoft.com/office/drawing/2014/chart" uri="{C3380CC4-5D6E-409C-BE32-E72D297353CC}">
              <c16:uniqueId val="{00000001-53D1-47AD-9CDB-E1247AF3A7B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525.58000000000004</c:v>
                </c:pt>
                <c:pt idx="1">
                  <c:v>528.65</c:v>
                </c:pt>
                <c:pt idx="2">
                  <c:v>407.14</c:v>
                </c:pt>
                <c:pt idx="3">
                  <c:v>285.2</c:v>
                </c:pt>
                <c:pt idx="4">
                  <c:v>299.44</c:v>
                </c:pt>
              </c:numCache>
            </c:numRef>
          </c:val>
          <c:extLst>
            <c:ext xmlns:c16="http://schemas.microsoft.com/office/drawing/2014/chart" uri="{C3380CC4-5D6E-409C-BE32-E72D297353CC}">
              <c16:uniqueId val="{00000000-C15F-4C7C-91F8-B4361C71275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357.82</c:v>
                </c:pt>
                <c:pt idx="1">
                  <c:v>355.5</c:v>
                </c:pt>
                <c:pt idx="2">
                  <c:v>349.83</c:v>
                </c:pt>
                <c:pt idx="3">
                  <c:v>360.86</c:v>
                </c:pt>
                <c:pt idx="4">
                  <c:v>350.79</c:v>
                </c:pt>
              </c:numCache>
            </c:numRef>
          </c:val>
          <c:smooth val="0"/>
          <c:extLst>
            <c:ext xmlns:c16="http://schemas.microsoft.com/office/drawing/2014/chart" uri="{C3380CC4-5D6E-409C-BE32-E72D297353CC}">
              <c16:uniqueId val="{00000001-C15F-4C7C-91F8-B4361C71275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297.38</c:v>
                </c:pt>
                <c:pt idx="1">
                  <c:v>302.04000000000002</c:v>
                </c:pt>
                <c:pt idx="2">
                  <c:v>308.05</c:v>
                </c:pt>
                <c:pt idx="3">
                  <c:v>324.89</c:v>
                </c:pt>
                <c:pt idx="4">
                  <c:v>334.84</c:v>
                </c:pt>
              </c:numCache>
            </c:numRef>
          </c:val>
          <c:extLst>
            <c:ext xmlns:c16="http://schemas.microsoft.com/office/drawing/2014/chart" uri="{C3380CC4-5D6E-409C-BE32-E72D297353CC}">
              <c16:uniqueId val="{00000000-7790-4979-A1B4-38339BC573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307.45999999999998</c:v>
                </c:pt>
                <c:pt idx="1">
                  <c:v>312.58</c:v>
                </c:pt>
                <c:pt idx="2">
                  <c:v>314.87</c:v>
                </c:pt>
                <c:pt idx="3">
                  <c:v>309.27999999999997</c:v>
                </c:pt>
                <c:pt idx="4">
                  <c:v>322.92</c:v>
                </c:pt>
              </c:numCache>
            </c:numRef>
          </c:val>
          <c:smooth val="0"/>
          <c:extLst>
            <c:ext xmlns:c16="http://schemas.microsoft.com/office/drawing/2014/chart" uri="{C3380CC4-5D6E-409C-BE32-E72D297353CC}">
              <c16:uniqueId val="{00000001-7790-4979-A1B4-38339BC573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101.19</c:v>
                </c:pt>
                <c:pt idx="1">
                  <c:v>99.68</c:v>
                </c:pt>
                <c:pt idx="2">
                  <c:v>102.62</c:v>
                </c:pt>
                <c:pt idx="3">
                  <c:v>103.14</c:v>
                </c:pt>
                <c:pt idx="4">
                  <c:v>98.31</c:v>
                </c:pt>
              </c:numCache>
            </c:numRef>
          </c:val>
          <c:extLst>
            <c:ext xmlns:c16="http://schemas.microsoft.com/office/drawing/2014/chart" uri="{C3380CC4-5D6E-409C-BE32-E72D297353CC}">
              <c16:uniqueId val="{00000000-0104-4295-9094-3181488A3CC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106.01</c:v>
                </c:pt>
                <c:pt idx="1">
                  <c:v>104.57</c:v>
                </c:pt>
                <c:pt idx="2">
                  <c:v>103.54</c:v>
                </c:pt>
                <c:pt idx="3">
                  <c:v>103.32</c:v>
                </c:pt>
                <c:pt idx="4">
                  <c:v>100.85</c:v>
                </c:pt>
              </c:numCache>
            </c:numRef>
          </c:val>
          <c:smooth val="0"/>
          <c:extLst>
            <c:ext xmlns:c16="http://schemas.microsoft.com/office/drawing/2014/chart" uri="{C3380CC4-5D6E-409C-BE32-E72D297353CC}">
              <c16:uniqueId val="{00000001-0104-4295-9094-3181488A3CC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132.12</c:v>
                </c:pt>
                <c:pt idx="1">
                  <c:v>133.93</c:v>
                </c:pt>
                <c:pt idx="2">
                  <c:v>130.18</c:v>
                </c:pt>
                <c:pt idx="3">
                  <c:v>128.85</c:v>
                </c:pt>
                <c:pt idx="4">
                  <c:v>126.9</c:v>
                </c:pt>
              </c:numCache>
            </c:numRef>
          </c:val>
          <c:extLst>
            <c:ext xmlns:c16="http://schemas.microsoft.com/office/drawing/2014/chart" uri="{C3380CC4-5D6E-409C-BE32-E72D297353CC}">
              <c16:uniqueId val="{00000000-B790-4E19-9F02-516A87BFD5F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162.24</c:v>
                </c:pt>
                <c:pt idx="1">
                  <c:v>165.47</c:v>
                </c:pt>
                <c:pt idx="2">
                  <c:v>167.46</c:v>
                </c:pt>
                <c:pt idx="3">
                  <c:v>168.56</c:v>
                </c:pt>
                <c:pt idx="4">
                  <c:v>167.1</c:v>
                </c:pt>
              </c:numCache>
            </c:numRef>
          </c:val>
          <c:smooth val="0"/>
          <c:extLst>
            <c:ext xmlns:c16="http://schemas.microsoft.com/office/drawing/2014/chart" uri="{C3380CC4-5D6E-409C-BE32-E72D297353CC}">
              <c16:uniqueId val="{00000001-B790-4E19-9F02-516A87BFD5F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7" t="s">
        <v>0</v>
      </c>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c r="AZ2" s="87"/>
      <c r="BA2" s="87"/>
      <c r="BB2" s="87"/>
      <c r="BC2" s="87"/>
      <c r="BD2" s="87"/>
      <c r="BE2" s="87"/>
      <c r="BF2" s="87"/>
      <c r="BG2" s="87"/>
      <c r="BH2" s="87"/>
      <c r="BI2" s="87"/>
      <c r="BJ2" s="87"/>
      <c r="BK2" s="87"/>
      <c r="BL2" s="87"/>
      <c r="BM2" s="87"/>
      <c r="BN2" s="87"/>
      <c r="BO2" s="87"/>
      <c r="BP2" s="87"/>
      <c r="BQ2" s="87"/>
      <c r="BR2" s="87"/>
      <c r="BS2" s="87"/>
      <c r="BT2" s="87"/>
      <c r="BU2" s="87"/>
      <c r="BV2" s="87"/>
      <c r="BW2" s="87"/>
      <c r="BX2" s="87"/>
      <c r="BY2" s="87"/>
      <c r="BZ2" s="87"/>
    </row>
    <row r="3" spans="1:78" ht="9.75" customHeight="1" x14ac:dyDescent="0.15">
      <c r="A3" s="2"/>
      <c r="B3" s="87"/>
      <c r="C3" s="87"/>
      <c r="D3" s="87"/>
      <c r="E3" s="87"/>
      <c r="F3" s="87"/>
      <c r="G3" s="87"/>
      <c r="H3" s="87"/>
      <c r="I3" s="87"/>
      <c r="J3" s="87"/>
      <c r="K3" s="87"/>
      <c r="L3" s="87"/>
      <c r="M3" s="87"/>
      <c r="N3" s="87"/>
      <c r="O3" s="87"/>
      <c r="P3" s="87"/>
      <c r="Q3" s="87"/>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row>
    <row r="4" spans="1:78" ht="9.75" customHeight="1" x14ac:dyDescent="0.15">
      <c r="A4" s="2"/>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c r="AN4" s="87"/>
      <c r="AO4" s="87"/>
      <c r="AP4" s="87"/>
      <c r="AQ4" s="87"/>
      <c r="AR4" s="87"/>
      <c r="AS4" s="87"/>
      <c r="AT4" s="87"/>
      <c r="AU4" s="87"/>
      <c r="AV4" s="87"/>
      <c r="AW4" s="87"/>
      <c r="AX4" s="87"/>
      <c r="AY4" s="87"/>
      <c r="AZ4" s="87"/>
      <c r="BA4" s="87"/>
      <c r="BB4" s="87"/>
      <c r="BC4" s="87"/>
      <c r="BD4" s="87"/>
      <c r="BE4" s="87"/>
      <c r="BF4" s="87"/>
      <c r="BG4" s="87"/>
      <c r="BH4" s="87"/>
      <c r="BI4" s="87"/>
      <c r="BJ4" s="87"/>
      <c r="BK4" s="87"/>
      <c r="BL4" s="87"/>
      <c r="BM4" s="87"/>
      <c r="BN4" s="87"/>
      <c r="BO4" s="87"/>
      <c r="BP4" s="87"/>
      <c r="BQ4" s="87"/>
      <c r="BR4" s="87"/>
      <c r="BS4" s="87"/>
      <c r="BT4" s="87"/>
      <c r="BU4" s="87"/>
      <c r="BV4" s="87"/>
      <c r="BW4" s="87"/>
      <c r="BX4" s="87"/>
      <c r="BY4" s="87"/>
      <c r="BZ4" s="8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8" t="str">
        <f>データ!H6</f>
        <v>滋賀県　栗東市</v>
      </c>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9"/>
      <c r="AE6" s="89"/>
      <c r="AF6" s="89"/>
      <c r="AG6" s="89"/>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9" t="s">
        <v>1</v>
      </c>
      <c r="C7" s="80"/>
      <c r="D7" s="80"/>
      <c r="E7" s="80"/>
      <c r="F7" s="80"/>
      <c r="G7" s="80"/>
      <c r="H7" s="80"/>
      <c r="I7" s="79" t="s">
        <v>2</v>
      </c>
      <c r="J7" s="80"/>
      <c r="K7" s="80"/>
      <c r="L7" s="80"/>
      <c r="M7" s="80"/>
      <c r="N7" s="80"/>
      <c r="O7" s="81"/>
      <c r="P7" s="82" t="s">
        <v>3</v>
      </c>
      <c r="Q7" s="82"/>
      <c r="R7" s="82"/>
      <c r="S7" s="82"/>
      <c r="T7" s="82"/>
      <c r="U7" s="82"/>
      <c r="V7" s="82"/>
      <c r="W7" s="82" t="s">
        <v>4</v>
      </c>
      <c r="X7" s="82"/>
      <c r="Y7" s="82"/>
      <c r="Z7" s="82"/>
      <c r="AA7" s="82"/>
      <c r="AB7" s="82"/>
      <c r="AC7" s="82"/>
      <c r="AD7" s="82" t="s">
        <v>5</v>
      </c>
      <c r="AE7" s="82"/>
      <c r="AF7" s="82"/>
      <c r="AG7" s="82"/>
      <c r="AH7" s="82"/>
      <c r="AI7" s="82"/>
      <c r="AJ7" s="82"/>
      <c r="AK7" s="4"/>
      <c r="AL7" s="82" t="s">
        <v>6</v>
      </c>
      <c r="AM7" s="82"/>
      <c r="AN7" s="82"/>
      <c r="AO7" s="82"/>
      <c r="AP7" s="82"/>
      <c r="AQ7" s="82"/>
      <c r="AR7" s="82"/>
      <c r="AS7" s="82"/>
      <c r="AT7" s="79" t="s">
        <v>7</v>
      </c>
      <c r="AU7" s="80"/>
      <c r="AV7" s="80"/>
      <c r="AW7" s="80"/>
      <c r="AX7" s="80"/>
      <c r="AY7" s="80"/>
      <c r="AZ7" s="80"/>
      <c r="BA7" s="80"/>
      <c r="BB7" s="82" t="s">
        <v>8</v>
      </c>
      <c r="BC7" s="82"/>
      <c r="BD7" s="82"/>
      <c r="BE7" s="82"/>
      <c r="BF7" s="82"/>
      <c r="BG7" s="82"/>
      <c r="BH7" s="82"/>
      <c r="BI7" s="82"/>
      <c r="BJ7" s="3"/>
      <c r="BK7" s="3"/>
      <c r="BL7" s="5" t="s">
        <v>9</v>
      </c>
      <c r="BM7" s="6"/>
      <c r="BN7" s="6"/>
      <c r="BO7" s="6"/>
      <c r="BP7" s="6"/>
      <c r="BQ7" s="6"/>
      <c r="BR7" s="6"/>
      <c r="BS7" s="6"/>
      <c r="BT7" s="6"/>
      <c r="BU7" s="6"/>
      <c r="BV7" s="6"/>
      <c r="BW7" s="6"/>
      <c r="BX7" s="6"/>
      <c r="BY7" s="7"/>
    </row>
    <row r="8" spans="1:78" ht="18.75" customHeight="1" x14ac:dyDescent="0.15">
      <c r="A8" s="2"/>
      <c r="B8" s="83" t="str">
        <f>データ!$I$6</f>
        <v>法適用</v>
      </c>
      <c r="C8" s="84"/>
      <c r="D8" s="84"/>
      <c r="E8" s="84"/>
      <c r="F8" s="84"/>
      <c r="G8" s="84"/>
      <c r="H8" s="84"/>
      <c r="I8" s="83" t="str">
        <f>データ!$J$6</f>
        <v>水道事業</v>
      </c>
      <c r="J8" s="84"/>
      <c r="K8" s="84"/>
      <c r="L8" s="84"/>
      <c r="M8" s="84"/>
      <c r="N8" s="84"/>
      <c r="O8" s="85"/>
      <c r="P8" s="86" t="str">
        <f>データ!$K$6</f>
        <v>末端給水事業</v>
      </c>
      <c r="Q8" s="86"/>
      <c r="R8" s="86"/>
      <c r="S8" s="86"/>
      <c r="T8" s="86"/>
      <c r="U8" s="86"/>
      <c r="V8" s="86"/>
      <c r="W8" s="86" t="str">
        <f>データ!$L$6</f>
        <v>A4</v>
      </c>
      <c r="X8" s="86"/>
      <c r="Y8" s="86"/>
      <c r="Z8" s="86"/>
      <c r="AA8" s="86"/>
      <c r="AB8" s="86"/>
      <c r="AC8" s="86"/>
      <c r="AD8" s="86" t="str">
        <f>データ!$M$6</f>
        <v>非設置</v>
      </c>
      <c r="AE8" s="86"/>
      <c r="AF8" s="86"/>
      <c r="AG8" s="86"/>
      <c r="AH8" s="86"/>
      <c r="AI8" s="86"/>
      <c r="AJ8" s="86"/>
      <c r="AK8" s="4"/>
      <c r="AL8" s="74">
        <f>データ!$R$6</f>
        <v>70369</v>
      </c>
      <c r="AM8" s="74"/>
      <c r="AN8" s="74"/>
      <c r="AO8" s="74"/>
      <c r="AP8" s="74"/>
      <c r="AQ8" s="74"/>
      <c r="AR8" s="74"/>
      <c r="AS8" s="74"/>
      <c r="AT8" s="70">
        <f>データ!$S$6</f>
        <v>52.69</v>
      </c>
      <c r="AU8" s="71"/>
      <c r="AV8" s="71"/>
      <c r="AW8" s="71"/>
      <c r="AX8" s="71"/>
      <c r="AY8" s="71"/>
      <c r="AZ8" s="71"/>
      <c r="BA8" s="71"/>
      <c r="BB8" s="73">
        <f>データ!$T$6</f>
        <v>1335.53</v>
      </c>
      <c r="BC8" s="73"/>
      <c r="BD8" s="73"/>
      <c r="BE8" s="73"/>
      <c r="BF8" s="73"/>
      <c r="BG8" s="73"/>
      <c r="BH8" s="73"/>
      <c r="BI8" s="73"/>
      <c r="BJ8" s="3"/>
      <c r="BK8" s="3"/>
      <c r="BL8" s="77" t="s">
        <v>10</v>
      </c>
      <c r="BM8" s="78"/>
      <c r="BN8" s="8" t="s">
        <v>11</v>
      </c>
      <c r="BO8" s="9"/>
      <c r="BP8" s="9"/>
      <c r="BQ8" s="9"/>
      <c r="BR8" s="9"/>
      <c r="BS8" s="9"/>
      <c r="BT8" s="9"/>
      <c r="BU8" s="9"/>
      <c r="BV8" s="9"/>
      <c r="BW8" s="9"/>
      <c r="BX8" s="9"/>
      <c r="BY8" s="10"/>
    </row>
    <row r="9" spans="1:78" ht="18.75" customHeight="1" x14ac:dyDescent="0.15">
      <c r="A9" s="2"/>
      <c r="B9" s="79" t="s">
        <v>12</v>
      </c>
      <c r="C9" s="80"/>
      <c r="D9" s="80"/>
      <c r="E9" s="80"/>
      <c r="F9" s="80"/>
      <c r="G9" s="80"/>
      <c r="H9" s="80"/>
      <c r="I9" s="79" t="s">
        <v>13</v>
      </c>
      <c r="J9" s="80"/>
      <c r="K9" s="80"/>
      <c r="L9" s="80"/>
      <c r="M9" s="80"/>
      <c r="N9" s="80"/>
      <c r="O9" s="81"/>
      <c r="P9" s="82" t="s">
        <v>14</v>
      </c>
      <c r="Q9" s="82"/>
      <c r="R9" s="82"/>
      <c r="S9" s="82"/>
      <c r="T9" s="82"/>
      <c r="U9" s="82"/>
      <c r="V9" s="82"/>
      <c r="W9" s="82" t="s">
        <v>15</v>
      </c>
      <c r="X9" s="82"/>
      <c r="Y9" s="82"/>
      <c r="Z9" s="82"/>
      <c r="AA9" s="82"/>
      <c r="AB9" s="82"/>
      <c r="AC9" s="82"/>
      <c r="AD9" s="2"/>
      <c r="AE9" s="2"/>
      <c r="AF9" s="2"/>
      <c r="AG9" s="2"/>
      <c r="AH9" s="4"/>
      <c r="AI9" s="4"/>
      <c r="AJ9" s="4"/>
      <c r="AK9" s="4"/>
      <c r="AL9" s="82" t="s">
        <v>16</v>
      </c>
      <c r="AM9" s="82"/>
      <c r="AN9" s="82"/>
      <c r="AO9" s="82"/>
      <c r="AP9" s="82"/>
      <c r="AQ9" s="82"/>
      <c r="AR9" s="82"/>
      <c r="AS9" s="82"/>
      <c r="AT9" s="79" t="s">
        <v>17</v>
      </c>
      <c r="AU9" s="80"/>
      <c r="AV9" s="80"/>
      <c r="AW9" s="80"/>
      <c r="AX9" s="80"/>
      <c r="AY9" s="80"/>
      <c r="AZ9" s="80"/>
      <c r="BA9" s="80"/>
      <c r="BB9" s="82" t="s">
        <v>18</v>
      </c>
      <c r="BC9" s="82"/>
      <c r="BD9" s="82"/>
      <c r="BE9" s="82"/>
      <c r="BF9" s="82"/>
      <c r="BG9" s="82"/>
      <c r="BH9" s="82"/>
      <c r="BI9" s="82"/>
      <c r="BJ9" s="3"/>
      <c r="BK9" s="3"/>
      <c r="BL9" s="68" t="s">
        <v>19</v>
      </c>
      <c r="BM9" s="69"/>
      <c r="BN9" s="11" t="s">
        <v>20</v>
      </c>
      <c r="BO9" s="12"/>
      <c r="BP9" s="12"/>
      <c r="BQ9" s="12"/>
      <c r="BR9" s="12"/>
      <c r="BS9" s="12"/>
      <c r="BT9" s="12"/>
      <c r="BU9" s="12"/>
      <c r="BV9" s="12"/>
      <c r="BW9" s="12"/>
      <c r="BX9" s="12"/>
      <c r="BY9" s="13"/>
    </row>
    <row r="10" spans="1:78" ht="18.75" customHeight="1" x14ac:dyDescent="0.15">
      <c r="A10" s="2"/>
      <c r="B10" s="70" t="str">
        <f>データ!$N$6</f>
        <v>-</v>
      </c>
      <c r="C10" s="71"/>
      <c r="D10" s="71"/>
      <c r="E10" s="71"/>
      <c r="F10" s="71"/>
      <c r="G10" s="71"/>
      <c r="H10" s="71"/>
      <c r="I10" s="70">
        <f>データ!$O$6</f>
        <v>67.22</v>
      </c>
      <c r="J10" s="71"/>
      <c r="K10" s="71"/>
      <c r="L10" s="71"/>
      <c r="M10" s="71"/>
      <c r="N10" s="71"/>
      <c r="O10" s="72"/>
      <c r="P10" s="73">
        <f>データ!$P$6</f>
        <v>99.9</v>
      </c>
      <c r="Q10" s="73"/>
      <c r="R10" s="73"/>
      <c r="S10" s="73"/>
      <c r="T10" s="73"/>
      <c r="U10" s="73"/>
      <c r="V10" s="73"/>
      <c r="W10" s="74">
        <f>データ!$Q$6</f>
        <v>2464</v>
      </c>
      <c r="X10" s="74"/>
      <c r="Y10" s="74"/>
      <c r="Z10" s="74"/>
      <c r="AA10" s="74"/>
      <c r="AB10" s="74"/>
      <c r="AC10" s="74"/>
      <c r="AD10" s="2"/>
      <c r="AE10" s="2"/>
      <c r="AF10" s="2"/>
      <c r="AG10" s="2"/>
      <c r="AH10" s="4"/>
      <c r="AI10" s="4"/>
      <c r="AJ10" s="4"/>
      <c r="AK10" s="4"/>
      <c r="AL10" s="74">
        <f>データ!$U$6</f>
        <v>70096</v>
      </c>
      <c r="AM10" s="74"/>
      <c r="AN10" s="74"/>
      <c r="AO10" s="74"/>
      <c r="AP10" s="74"/>
      <c r="AQ10" s="74"/>
      <c r="AR10" s="74"/>
      <c r="AS10" s="74"/>
      <c r="AT10" s="70">
        <f>データ!$V$6</f>
        <v>30.12</v>
      </c>
      <c r="AU10" s="71"/>
      <c r="AV10" s="71"/>
      <c r="AW10" s="71"/>
      <c r="AX10" s="71"/>
      <c r="AY10" s="71"/>
      <c r="AZ10" s="71"/>
      <c r="BA10" s="71"/>
      <c r="BB10" s="73">
        <f>データ!$W$6</f>
        <v>2327.2199999999998</v>
      </c>
      <c r="BC10" s="73"/>
      <c r="BD10" s="73"/>
      <c r="BE10" s="73"/>
      <c r="BF10" s="73"/>
      <c r="BG10" s="73"/>
      <c r="BH10" s="73"/>
      <c r="BI10" s="73"/>
      <c r="BJ10" s="2"/>
      <c r="BK10" s="2"/>
      <c r="BL10" s="75" t="s">
        <v>21</v>
      </c>
      <c r="BM10" s="7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65" t="s">
        <v>110</v>
      </c>
      <c r="BM47" s="66"/>
      <c r="BN47" s="66"/>
      <c r="BO47" s="66"/>
      <c r="BP47" s="66"/>
      <c r="BQ47" s="66"/>
      <c r="BR47" s="66"/>
      <c r="BS47" s="66"/>
      <c r="BT47" s="66"/>
      <c r="BU47" s="66"/>
      <c r="BV47" s="66"/>
      <c r="BW47" s="66"/>
      <c r="BX47" s="66"/>
      <c r="BY47" s="66"/>
      <c r="BZ47" s="67"/>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65"/>
      <c r="BM48" s="66"/>
      <c r="BN48" s="66"/>
      <c r="BO48" s="66"/>
      <c r="BP48" s="66"/>
      <c r="BQ48" s="66"/>
      <c r="BR48" s="66"/>
      <c r="BS48" s="66"/>
      <c r="BT48" s="66"/>
      <c r="BU48" s="66"/>
      <c r="BV48" s="66"/>
      <c r="BW48" s="66"/>
      <c r="BX48" s="66"/>
      <c r="BY48" s="66"/>
      <c r="BZ48" s="67"/>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65"/>
      <c r="BM49" s="66"/>
      <c r="BN49" s="66"/>
      <c r="BO49" s="66"/>
      <c r="BP49" s="66"/>
      <c r="BQ49" s="66"/>
      <c r="BR49" s="66"/>
      <c r="BS49" s="66"/>
      <c r="BT49" s="66"/>
      <c r="BU49" s="66"/>
      <c r="BV49" s="66"/>
      <c r="BW49" s="66"/>
      <c r="BX49" s="66"/>
      <c r="BY49" s="66"/>
      <c r="BZ49" s="67"/>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65"/>
      <c r="BM50" s="66"/>
      <c r="BN50" s="66"/>
      <c r="BO50" s="66"/>
      <c r="BP50" s="66"/>
      <c r="BQ50" s="66"/>
      <c r="BR50" s="66"/>
      <c r="BS50" s="66"/>
      <c r="BT50" s="66"/>
      <c r="BU50" s="66"/>
      <c r="BV50" s="66"/>
      <c r="BW50" s="66"/>
      <c r="BX50" s="66"/>
      <c r="BY50" s="66"/>
      <c r="BZ50" s="67"/>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65"/>
      <c r="BM51" s="66"/>
      <c r="BN51" s="66"/>
      <c r="BO51" s="66"/>
      <c r="BP51" s="66"/>
      <c r="BQ51" s="66"/>
      <c r="BR51" s="66"/>
      <c r="BS51" s="66"/>
      <c r="BT51" s="66"/>
      <c r="BU51" s="66"/>
      <c r="BV51" s="66"/>
      <c r="BW51" s="66"/>
      <c r="BX51" s="66"/>
      <c r="BY51" s="66"/>
      <c r="BZ51" s="67"/>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65"/>
      <c r="BM52" s="66"/>
      <c r="BN52" s="66"/>
      <c r="BO52" s="66"/>
      <c r="BP52" s="66"/>
      <c r="BQ52" s="66"/>
      <c r="BR52" s="66"/>
      <c r="BS52" s="66"/>
      <c r="BT52" s="66"/>
      <c r="BU52" s="66"/>
      <c r="BV52" s="66"/>
      <c r="BW52" s="66"/>
      <c r="BX52" s="66"/>
      <c r="BY52" s="66"/>
      <c r="BZ52" s="67"/>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65"/>
      <c r="BM53" s="66"/>
      <c r="BN53" s="66"/>
      <c r="BO53" s="66"/>
      <c r="BP53" s="66"/>
      <c r="BQ53" s="66"/>
      <c r="BR53" s="66"/>
      <c r="BS53" s="66"/>
      <c r="BT53" s="66"/>
      <c r="BU53" s="66"/>
      <c r="BV53" s="66"/>
      <c r="BW53" s="66"/>
      <c r="BX53" s="66"/>
      <c r="BY53" s="66"/>
      <c r="BZ53" s="67"/>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65"/>
      <c r="BM54" s="66"/>
      <c r="BN54" s="66"/>
      <c r="BO54" s="66"/>
      <c r="BP54" s="66"/>
      <c r="BQ54" s="66"/>
      <c r="BR54" s="66"/>
      <c r="BS54" s="66"/>
      <c r="BT54" s="66"/>
      <c r="BU54" s="66"/>
      <c r="BV54" s="66"/>
      <c r="BW54" s="66"/>
      <c r="BX54" s="66"/>
      <c r="BY54" s="66"/>
      <c r="BZ54" s="67"/>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65"/>
      <c r="BM55" s="66"/>
      <c r="BN55" s="66"/>
      <c r="BO55" s="66"/>
      <c r="BP55" s="66"/>
      <c r="BQ55" s="66"/>
      <c r="BR55" s="66"/>
      <c r="BS55" s="66"/>
      <c r="BT55" s="66"/>
      <c r="BU55" s="66"/>
      <c r="BV55" s="66"/>
      <c r="BW55" s="66"/>
      <c r="BX55" s="66"/>
      <c r="BY55" s="66"/>
      <c r="BZ55" s="67"/>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5"/>
      <c r="BM56" s="66"/>
      <c r="BN56" s="66"/>
      <c r="BO56" s="66"/>
      <c r="BP56" s="66"/>
      <c r="BQ56" s="66"/>
      <c r="BR56" s="66"/>
      <c r="BS56" s="66"/>
      <c r="BT56" s="66"/>
      <c r="BU56" s="66"/>
      <c r="BV56" s="66"/>
      <c r="BW56" s="66"/>
      <c r="BX56" s="66"/>
      <c r="BY56" s="66"/>
      <c r="BZ56" s="67"/>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5"/>
      <c r="BM57" s="66"/>
      <c r="BN57" s="66"/>
      <c r="BO57" s="66"/>
      <c r="BP57" s="66"/>
      <c r="BQ57" s="66"/>
      <c r="BR57" s="66"/>
      <c r="BS57" s="66"/>
      <c r="BT57" s="66"/>
      <c r="BU57" s="66"/>
      <c r="BV57" s="66"/>
      <c r="BW57" s="66"/>
      <c r="BX57" s="66"/>
      <c r="BY57" s="66"/>
      <c r="BZ57" s="67"/>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5"/>
      <c r="BM58" s="66"/>
      <c r="BN58" s="66"/>
      <c r="BO58" s="66"/>
      <c r="BP58" s="66"/>
      <c r="BQ58" s="66"/>
      <c r="BR58" s="66"/>
      <c r="BS58" s="66"/>
      <c r="BT58" s="66"/>
      <c r="BU58" s="66"/>
      <c r="BV58" s="66"/>
      <c r="BW58" s="66"/>
      <c r="BX58" s="66"/>
      <c r="BY58" s="66"/>
      <c r="BZ58" s="6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5"/>
      <c r="BM59" s="66"/>
      <c r="BN59" s="66"/>
      <c r="BO59" s="66"/>
      <c r="BP59" s="66"/>
      <c r="BQ59" s="66"/>
      <c r="BR59" s="66"/>
      <c r="BS59" s="66"/>
      <c r="BT59" s="66"/>
      <c r="BU59" s="66"/>
      <c r="BV59" s="66"/>
      <c r="BW59" s="66"/>
      <c r="BX59" s="66"/>
      <c r="BY59" s="66"/>
      <c r="BZ59" s="67"/>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65"/>
      <c r="BM62" s="66"/>
      <c r="BN62" s="66"/>
      <c r="BO62" s="66"/>
      <c r="BP62" s="66"/>
      <c r="BQ62" s="66"/>
      <c r="BR62" s="66"/>
      <c r="BS62" s="66"/>
      <c r="BT62" s="66"/>
      <c r="BU62" s="66"/>
      <c r="BV62" s="66"/>
      <c r="BW62" s="66"/>
      <c r="BX62" s="66"/>
      <c r="BY62" s="66"/>
      <c r="BZ62" s="67"/>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LUwUXMMbiK5khqsTrQPGMb9CbDtdzMvd5MrlOR7IL+G7DAaVoJ5gkoFxeLJNQugU1qyw3loQiMPLCKhDqdl4jQ==" saltValue="bx+hJOzs/neLPqQ09xLzhA=="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252085</v>
      </c>
      <c r="D6" s="34">
        <f t="shared" si="3"/>
        <v>46</v>
      </c>
      <c r="E6" s="34">
        <f t="shared" si="3"/>
        <v>1</v>
      </c>
      <c r="F6" s="34">
        <f t="shared" si="3"/>
        <v>0</v>
      </c>
      <c r="G6" s="34">
        <f t="shared" si="3"/>
        <v>1</v>
      </c>
      <c r="H6" s="34" t="str">
        <f t="shared" si="3"/>
        <v>滋賀県　栗東市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67.22</v>
      </c>
      <c r="P6" s="35">
        <f t="shared" si="3"/>
        <v>99.9</v>
      </c>
      <c r="Q6" s="35">
        <f t="shared" si="3"/>
        <v>2464</v>
      </c>
      <c r="R6" s="35">
        <f t="shared" si="3"/>
        <v>70369</v>
      </c>
      <c r="S6" s="35">
        <f t="shared" si="3"/>
        <v>52.69</v>
      </c>
      <c r="T6" s="35">
        <f t="shared" si="3"/>
        <v>1335.53</v>
      </c>
      <c r="U6" s="35">
        <f t="shared" si="3"/>
        <v>70096</v>
      </c>
      <c r="V6" s="35">
        <f t="shared" si="3"/>
        <v>30.12</v>
      </c>
      <c r="W6" s="35">
        <f t="shared" si="3"/>
        <v>2327.2199999999998</v>
      </c>
      <c r="X6" s="36">
        <f>IF(X7="",NA(),X7)</f>
        <v>103.8</v>
      </c>
      <c r="Y6" s="36">
        <f t="shared" ref="Y6:AG6" si="4">IF(Y7="",NA(),Y7)</f>
        <v>102.06</v>
      </c>
      <c r="Z6" s="36">
        <f t="shared" si="4"/>
        <v>104.74</v>
      </c>
      <c r="AA6" s="36">
        <f t="shared" si="4"/>
        <v>105.2</v>
      </c>
      <c r="AB6" s="36">
        <f t="shared" si="4"/>
        <v>100.74</v>
      </c>
      <c r="AC6" s="36">
        <f t="shared" si="4"/>
        <v>113.16</v>
      </c>
      <c r="AD6" s="36">
        <f t="shared" si="4"/>
        <v>112.15</v>
      </c>
      <c r="AE6" s="36">
        <f t="shared" si="4"/>
        <v>111.44</v>
      </c>
      <c r="AF6" s="36">
        <f t="shared" si="4"/>
        <v>111.17</v>
      </c>
      <c r="AG6" s="36">
        <f t="shared" si="4"/>
        <v>110.91</v>
      </c>
      <c r="AH6" s="35" t="str">
        <f>IF(AH7="","",IF(AH7="-","【-】","【"&amp;SUBSTITUTE(TEXT(AH7,"#,##0.00"),"-","△")&amp;"】"))</f>
        <v>【110.27】</v>
      </c>
      <c r="AI6" s="35">
        <f>IF(AI7="",NA(),AI7)</f>
        <v>0</v>
      </c>
      <c r="AJ6" s="35">
        <f t="shared" ref="AJ6:AR6" si="5">IF(AJ7="",NA(),AJ7)</f>
        <v>0</v>
      </c>
      <c r="AK6" s="35">
        <f t="shared" si="5"/>
        <v>0</v>
      </c>
      <c r="AL6" s="35">
        <f t="shared" si="5"/>
        <v>0</v>
      </c>
      <c r="AM6" s="35">
        <f t="shared" si="5"/>
        <v>0</v>
      </c>
      <c r="AN6" s="36">
        <f t="shared" si="5"/>
        <v>0.68</v>
      </c>
      <c r="AO6" s="36">
        <f t="shared" si="5"/>
        <v>1</v>
      </c>
      <c r="AP6" s="36">
        <f t="shared" si="5"/>
        <v>1.03</v>
      </c>
      <c r="AQ6" s="36">
        <f t="shared" si="5"/>
        <v>0.78</v>
      </c>
      <c r="AR6" s="36">
        <f t="shared" si="5"/>
        <v>0.92</v>
      </c>
      <c r="AS6" s="35" t="str">
        <f>IF(AS7="","",IF(AS7="-","【-】","【"&amp;SUBSTITUTE(TEXT(AS7,"#,##0.00"),"-","△")&amp;"】"))</f>
        <v>【1.15】</v>
      </c>
      <c r="AT6" s="36">
        <f>IF(AT7="",NA(),AT7)</f>
        <v>525.58000000000004</v>
      </c>
      <c r="AU6" s="36">
        <f t="shared" ref="AU6:BC6" si="6">IF(AU7="",NA(),AU7)</f>
        <v>528.65</v>
      </c>
      <c r="AV6" s="36">
        <f t="shared" si="6"/>
        <v>407.14</v>
      </c>
      <c r="AW6" s="36">
        <f t="shared" si="6"/>
        <v>285.2</v>
      </c>
      <c r="AX6" s="36">
        <f t="shared" si="6"/>
        <v>299.44</v>
      </c>
      <c r="AY6" s="36">
        <f t="shared" si="6"/>
        <v>357.82</v>
      </c>
      <c r="AZ6" s="36">
        <f t="shared" si="6"/>
        <v>355.5</v>
      </c>
      <c r="BA6" s="36">
        <f t="shared" si="6"/>
        <v>349.83</v>
      </c>
      <c r="BB6" s="36">
        <f t="shared" si="6"/>
        <v>360.86</v>
      </c>
      <c r="BC6" s="36">
        <f t="shared" si="6"/>
        <v>350.79</v>
      </c>
      <c r="BD6" s="35" t="str">
        <f>IF(BD7="","",IF(BD7="-","【-】","【"&amp;SUBSTITUTE(TEXT(BD7,"#,##0.00"),"-","△")&amp;"】"))</f>
        <v>【260.31】</v>
      </c>
      <c r="BE6" s="36">
        <f>IF(BE7="",NA(),BE7)</f>
        <v>297.38</v>
      </c>
      <c r="BF6" s="36">
        <f t="shared" ref="BF6:BN6" si="7">IF(BF7="",NA(),BF7)</f>
        <v>302.04000000000002</v>
      </c>
      <c r="BG6" s="36">
        <f t="shared" si="7"/>
        <v>308.05</v>
      </c>
      <c r="BH6" s="36">
        <f t="shared" si="7"/>
        <v>324.89</v>
      </c>
      <c r="BI6" s="36">
        <f t="shared" si="7"/>
        <v>334.84</v>
      </c>
      <c r="BJ6" s="36">
        <f t="shared" si="7"/>
        <v>307.45999999999998</v>
      </c>
      <c r="BK6" s="36">
        <f t="shared" si="7"/>
        <v>312.58</v>
      </c>
      <c r="BL6" s="36">
        <f t="shared" si="7"/>
        <v>314.87</v>
      </c>
      <c r="BM6" s="36">
        <f t="shared" si="7"/>
        <v>309.27999999999997</v>
      </c>
      <c r="BN6" s="36">
        <f t="shared" si="7"/>
        <v>322.92</v>
      </c>
      <c r="BO6" s="35" t="str">
        <f>IF(BO7="","",IF(BO7="-","【-】","【"&amp;SUBSTITUTE(TEXT(BO7,"#,##0.00"),"-","△")&amp;"】"))</f>
        <v>【275.67】</v>
      </c>
      <c r="BP6" s="36">
        <f>IF(BP7="",NA(),BP7)</f>
        <v>101.19</v>
      </c>
      <c r="BQ6" s="36">
        <f t="shared" ref="BQ6:BY6" si="8">IF(BQ7="",NA(),BQ7)</f>
        <v>99.68</v>
      </c>
      <c r="BR6" s="36">
        <f t="shared" si="8"/>
        <v>102.62</v>
      </c>
      <c r="BS6" s="36">
        <f t="shared" si="8"/>
        <v>103.14</v>
      </c>
      <c r="BT6" s="36">
        <f t="shared" si="8"/>
        <v>98.31</v>
      </c>
      <c r="BU6" s="36">
        <f t="shared" si="8"/>
        <v>106.01</v>
      </c>
      <c r="BV6" s="36">
        <f t="shared" si="8"/>
        <v>104.57</v>
      </c>
      <c r="BW6" s="36">
        <f t="shared" si="8"/>
        <v>103.54</v>
      </c>
      <c r="BX6" s="36">
        <f t="shared" si="8"/>
        <v>103.32</v>
      </c>
      <c r="BY6" s="36">
        <f t="shared" si="8"/>
        <v>100.85</v>
      </c>
      <c r="BZ6" s="35" t="str">
        <f>IF(BZ7="","",IF(BZ7="-","【-】","【"&amp;SUBSTITUTE(TEXT(BZ7,"#,##0.00"),"-","△")&amp;"】"))</f>
        <v>【100.05】</v>
      </c>
      <c r="CA6" s="36">
        <f>IF(CA7="",NA(),CA7)</f>
        <v>132.12</v>
      </c>
      <c r="CB6" s="36">
        <f t="shared" ref="CB6:CJ6" si="9">IF(CB7="",NA(),CB7)</f>
        <v>133.93</v>
      </c>
      <c r="CC6" s="36">
        <f t="shared" si="9"/>
        <v>130.18</v>
      </c>
      <c r="CD6" s="36">
        <f t="shared" si="9"/>
        <v>128.85</v>
      </c>
      <c r="CE6" s="36">
        <f t="shared" si="9"/>
        <v>126.9</v>
      </c>
      <c r="CF6" s="36">
        <f t="shared" si="9"/>
        <v>162.24</v>
      </c>
      <c r="CG6" s="36">
        <f t="shared" si="9"/>
        <v>165.47</v>
      </c>
      <c r="CH6" s="36">
        <f t="shared" si="9"/>
        <v>167.46</v>
      </c>
      <c r="CI6" s="36">
        <f t="shared" si="9"/>
        <v>168.56</v>
      </c>
      <c r="CJ6" s="36">
        <f t="shared" si="9"/>
        <v>167.1</v>
      </c>
      <c r="CK6" s="35" t="str">
        <f>IF(CK7="","",IF(CK7="-","【-】","【"&amp;SUBSTITUTE(TEXT(CK7,"#,##0.00"),"-","△")&amp;"】"))</f>
        <v>【166.40】</v>
      </c>
      <c r="CL6" s="36">
        <f>IF(CL7="",NA(),CL7)</f>
        <v>75.739999999999995</v>
      </c>
      <c r="CM6" s="36">
        <f t="shared" ref="CM6:CU6" si="10">IF(CM7="",NA(),CM7)</f>
        <v>76.540000000000006</v>
      </c>
      <c r="CN6" s="36">
        <f t="shared" si="10"/>
        <v>76.290000000000006</v>
      </c>
      <c r="CO6" s="36">
        <f t="shared" si="10"/>
        <v>76.81</v>
      </c>
      <c r="CP6" s="36">
        <f t="shared" si="10"/>
        <v>78.34</v>
      </c>
      <c r="CQ6" s="36">
        <f t="shared" si="10"/>
        <v>59.11</v>
      </c>
      <c r="CR6" s="36">
        <f t="shared" si="10"/>
        <v>59.74</v>
      </c>
      <c r="CS6" s="36">
        <f t="shared" si="10"/>
        <v>59.46</v>
      </c>
      <c r="CT6" s="36">
        <f t="shared" si="10"/>
        <v>59.51</v>
      </c>
      <c r="CU6" s="36">
        <f t="shared" si="10"/>
        <v>59.91</v>
      </c>
      <c r="CV6" s="35" t="str">
        <f>IF(CV7="","",IF(CV7="-","【-】","【"&amp;SUBSTITUTE(TEXT(CV7,"#,##0.00"),"-","△")&amp;"】"))</f>
        <v>【60.69】</v>
      </c>
      <c r="CW6" s="36">
        <f>IF(CW7="",NA(),CW7)</f>
        <v>92.37</v>
      </c>
      <c r="CX6" s="36">
        <f t="shared" ref="CX6:DF6" si="11">IF(CX7="",NA(),CX7)</f>
        <v>91.55</v>
      </c>
      <c r="CY6" s="36">
        <f t="shared" si="11"/>
        <v>92.25</v>
      </c>
      <c r="CZ6" s="36">
        <f t="shared" si="11"/>
        <v>90.71</v>
      </c>
      <c r="DA6" s="36">
        <f t="shared" si="11"/>
        <v>91.13</v>
      </c>
      <c r="DB6" s="36">
        <f t="shared" si="11"/>
        <v>87.91</v>
      </c>
      <c r="DC6" s="36">
        <f t="shared" si="11"/>
        <v>87.28</v>
      </c>
      <c r="DD6" s="36">
        <f t="shared" si="11"/>
        <v>87.41</v>
      </c>
      <c r="DE6" s="36">
        <f t="shared" si="11"/>
        <v>87.08</v>
      </c>
      <c r="DF6" s="36">
        <f t="shared" si="11"/>
        <v>87.26</v>
      </c>
      <c r="DG6" s="35" t="str">
        <f>IF(DG7="","",IF(DG7="-","【-】","【"&amp;SUBSTITUTE(TEXT(DG7,"#,##0.00"),"-","△")&amp;"】"))</f>
        <v>【89.82】</v>
      </c>
      <c r="DH6" s="36">
        <f>IF(DH7="",NA(),DH7)</f>
        <v>43.54</v>
      </c>
      <c r="DI6" s="36">
        <f t="shared" ref="DI6:DQ6" si="12">IF(DI7="",NA(),DI7)</f>
        <v>44.51</v>
      </c>
      <c r="DJ6" s="36">
        <f t="shared" si="12"/>
        <v>45.73</v>
      </c>
      <c r="DK6" s="36">
        <f t="shared" si="12"/>
        <v>46.32</v>
      </c>
      <c r="DL6" s="36">
        <f t="shared" si="12"/>
        <v>47.56</v>
      </c>
      <c r="DM6" s="36">
        <f t="shared" si="12"/>
        <v>46.88</v>
      </c>
      <c r="DN6" s="36">
        <f t="shared" si="12"/>
        <v>46.94</v>
      </c>
      <c r="DO6" s="36">
        <f t="shared" si="12"/>
        <v>47.62</v>
      </c>
      <c r="DP6" s="36">
        <f t="shared" si="12"/>
        <v>48.55</v>
      </c>
      <c r="DQ6" s="36">
        <f t="shared" si="12"/>
        <v>49.2</v>
      </c>
      <c r="DR6" s="35" t="str">
        <f>IF(DR7="","",IF(DR7="-","【-】","【"&amp;SUBSTITUTE(TEXT(DR7,"#,##0.00"),"-","△")&amp;"】"))</f>
        <v>【50.19】</v>
      </c>
      <c r="DS6" s="36">
        <f>IF(DS7="",NA(),DS7)</f>
        <v>14.93</v>
      </c>
      <c r="DT6" s="36">
        <f t="shared" ref="DT6:EB6" si="13">IF(DT7="",NA(),DT7)</f>
        <v>14.46</v>
      </c>
      <c r="DU6" s="36">
        <f t="shared" si="13"/>
        <v>15.13</v>
      </c>
      <c r="DV6" s="36">
        <f t="shared" si="13"/>
        <v>14.46</v>
      </c>
      <c r="DW6" s="36">
        <f t="shared" si="13"/>
        <v>14.16</v>
      </c>
      <c r="DX6" s="36">
        <f t="shared" si="13"/>
        <v>13.39</v>
      </c>
      <c r="DY6" s="36">
        <f t="shared" si="13"/>
        <v>14.48</v>
      </c>
      <c r="DZ6" s="36">
        <f t="shared" si="13"/>
        <v>16.27</v>
      </c>
      <c r="EA6" s="36">
        <f t="shared" si="13"/>
        <v>17.11</v>
      </c>
      <c r="EB6" s="36">
        <f t="shared" si="13"/>
        <v>18.329999999999998</v>
      </c>
      <c r="EC6" s="35" t="str">
        <f>IF(EC7="","",IF(EC7="-","【-】","【"&amp;SUBSTITUTE(TEXT(EC7,"#,##0.00"),"-","△")&amp;"】"))</f>
        <v>【20.63】</v>
      </c>
      <c r="ED6" s="36">
        <f>IF(ED7="",NA(),ED7)</f>
        <v>0.23</v>
      </c>
      <c r="EE6" s="36">
        <f t="shared" ref="EE6:EM6" si="14">IF(EE7="",NA(),EE7)</f>
        <v>0.7</v>
      </c>
      <c r="EF6" s="36">
        <f t="shared" si="14"/>
        <v>0.98</v>
      </c>
      <c r="EG6" s="36">
        <f t="shared" si="14"/>
        <v>0.56000000000000005</v>
      </c>
      <c r="EH6" s="36">
        <f t="shared" si="14"/>
        <v>0.47</v>
      </c>
      <c r="EI6" s="36">
        <f t="shared" si="14"/>
        <v>0.71</v>
      </c>
      <c r="EJ6" s="36">
        <f t="shared" si="14"/>
        <v>0.75</v>
      </c>
      <c r="EK6" s="36">
        <f t="shared" si="14"/>
        <v>0.63</v>
      </c>
      <c r="EL6" s="36">
        <f t="shared" si="14"/>
        <v>0.63</v>
      </c>
      <c r="EM6" s="36">
        <f t="shared" si="14"/>
        <v>0.6</v>
      </c>
      <c r="EN6" s="35" t="str">
        <f>IF(EN7="","",IF(EN7="-","【-】","【"&amp;SUBSTITUTE(TEXT(EN7,"#,##0.00"),"-","△")&amp;"】"))</f>
        <v>【0.69】</v>
      </c>
    </row>
    <row r="7" spans="1:144" s="37" customFormat="1" x14ac:dyDescent="0.15">
      <c r="A7" s="29"/>
      <c r="B7" s="38">
        <v>2020</v>
      </c>
      <c r="C7" s="38">
        <v>252085</v>
      </c>
      <c r="D7" s="38">
        <v>46</v>
      </c>
      <c r="E7" s="38">
        <v>1</v>
      </c>
      <c r="F7" s="38">
        <v>0</v>
      </c>
      <c r="G7" s="38">
        <v>1</v>
      </c>
      <c r="H7" s="38" t="s">
        <v>93</v>
      </c>
      <c r="I7" s="38" t="s">
        <v>94</v>
      </c>
      <c r="J7" s="38" t="s">
        <v>95</v>
      </c>
      <c r="K7" s="38" t="s">
        <v>96</v>
      </c>
      <c r="L7" s="38" t="s">
        <v>97</v>
      </c>
      <c r="M7" s="38" t="s">
        <v>98</v>
      </c>
      <c r="N7" s="39" t="s">
        <v>99</v>
      </c>
      <c r="O7" s="39">
        <v>67.22</v>
      </c>
      <c r="P7" s="39">
        <v>99.9</v>
      </c>
      <c r="Q7" s="39">
        <v>2464</v>
      </c>
      <c r="R7" s="39">
        <v>70369</v>
      </c>
      <c r="S7" s="39">
        <v>52.69</v>
      </c>
      <c r="T7" s="39">
        <v>1335.53</v>
      </c>
      <c r="U7" s="39">
        <v>70096</v>
      </c>
      <c r="V7" s="39">
        <v>30.12</v>
      </c>
      <c r="W7" s="39">
        <v>2327.2199999999998</v>
      </c>
      <c r="X7" s="39">
        <v>103.8</v>
      </c>
      <c r="Y7" s="39">
        <v>102.06</v>
      </c>
      <c r="Z7" s="39">
        <v>104.74</v>
      </c>
      <c r="AA7" s="39">
        <v>105.2</v>
      </c>
      <c r="AB7" s="39">
        <v>100.74</v>
      </c>
      <c r="AC7" s="39">
        <v>113.16</v>
      </c>
      <c r="AD7" s="39">
        <v>112.15</v>
      </c>
      <c r="AE7" s="39">
        <v>111.44</v>
      </c>
      <c r="AF7" s="39">
        <v>111.17</v>
      </c>
      <c r="AG7" s="39">
        <v>110.91</v>
      </c>
      <c r="AH7" s="39">
        <v>110.27</v>
      </c>
      <c r="AI7" s="39">
        <v>0</v>
      </c>
      <c r="AJ7" s="39">
        <v>0</v>
      </c>
      <c r="AK7" s="39">
        <v>0</v>
      </c>
      <c r="AL7" s="39">
        <v>0</v>
      </c>
      <c r="AM7" s="39">
        <v>0</v>
      </c>
      <c r="AN7" s="39">
        <v>0.68</v>
      </c>
      <c r="AO7" s="39">
        <v>1</v>
      </c>
      <c r="AP7" s="39">
        <v>1.03</v>
      </c>
      <c r="AQ7" s="39">
        <v>0.78</v>
      </c>
      <c r="AR7" s="39">
        <v>0.92</v>
      </c>
      <c r="AS7" s="39">
        <v>1.1499999999999999</v>
      </c>
      <c r="AT7" s="39">
        <v>525.58000000000004</v>
      </c>
      <c r="AU7" s="39">
        <v>528.65</v>
      </c>
      <c r="AV7" s="39">
        <v>407.14</v>
      </c>
      <c r="AW7" s="39">
        <v>285.2</v>
      </c>
      <c r="AX7" s="39">
        <v>299.44</v>
      </c>
      <c r="AY7" s="39">
        <v>357.82</v>
      </c>
      <c r="AZ7" s="39">
        <v>355.5</v>
      </c>
      <c r="BA7" s="39">
        <v>349.83</v>
      </c>
      <c r="BB7" s="39">
        <v>360.86</v>
      </c>
      <c r="BC7" s="39">
        <v>350.79</v>
      </c>
      <c r="BD7" s="39">
        <v>260.31</v>
      </c>
      <c r="BE7" s="39">
        <v>297.38</v>
      </c>
      <c r="BF7" s="39">
        <v>302.04000000000002</v>
      </c>
      <c r="BG7" s="39">
        <v>308.05</v>
      </c>
      <c r="BH7" s="39">
        <v>324.89</v>
      </c>
      <c r="BI7" s="39">
        <v>334.84</v>
      </c>
      <c r="BJ7" s="39">
        <v>307.45999999999998</v>
      </c>
      <c r="BK7" s="39">
        <v>312.58</v>
      </c>
      <c r="BL7" s="39">
        <v>314.87</v>
      </c>
      <c r="BM7" s="39">
        <v>309.27999999999997</v>
      </c>
      <c r="BN7" s="39">
        <v>322.92</v>
      </c>
      <c r="BO7" s="39">
        <v>275.67</v>
      </c>
      <c r="BP7" s="39">
        <v>101.19</v>
      </c>
      <c r="BQ7" s="39">
        <v>99.68</v>
      </c>
      <c r="BR7" s="39">
        <v>102.62</v>
      </c>
      <c r="BS7" s="39">
        <v>103.14</v>
      </c>
      <c r="BT7" s="39">
        <v>98.31</v>
      </c>
      <c r="BU7" s="39">
        <v>106.01</v>
      </c>
      <c r="BV7" s="39">
        <v>104.57</v>
      </c>
      <c r="BW7" s="39">
        <v>103.54</v>
      </c>
      <c r="BX7" s="39">
        <v>103.32</v>
      </c>
      <c r="BY7" s="39">
        <v>100.85</v>
      </c>
      <c r="BZ7" s="39">
        <v>100.05</v>
      </c>
      <c r="CA7" s="39">
        <v>132.12</v>
      </c>
      <c r="CB7" s="39">
        <v>133.93</v>
      </c>
      <c r="CC7" s="39">
        <v>130.18</v>
      </c>
      <c r="CD7" s="39">
        <v>128.85</v>
      </c>
      <c r="CE7" s="39">
        <v>126.9</v>
      </c>
      <c r="CF7" s="39">
        <v>162.24</v>
      </c>
      <c r="CG7" s="39">
        <v>165.47</v>
      </c>
      <c r="CH7" s="39">
        <v>167.46</v>
      </c>
      <c r="CI7" s="39">
        <v>168.56</v>
      </c>
      <c r="CJ7" s="39">
        <v>167.1</v>
      </c>
      <c r="CK7" s="39">
        <v>166.4</v>
      </c>
      <c r="CL7" s="39">
        <v>75.739999999999995</v>
      </c>
      <c r="CM7" s="39">
        <v>76.540000000000006</v>
      </c>
      <c r="CN7" s="39">
        <v>76.290000000000006</v>
      </c>
      <c r="CO7" s="39">
        <v>76.81</v>
      </c>
      <c r="CP7" s="39">
        <v>78.34</v>
      </c>
      <c r="CQ7" s="39">
        <v>59.11</v>
      </c>
      <c r="CR7" s="39">
        <v>59.74</v>
      </c>
      <c r="CS7" s="39">
        <v>59.46</v>
      </c>
      <c r="CT7" s="39">
        <v>59.51</v>
      </c>
      <c r="CU7" s="39">
        <v>59.91</v>
      </c>
      <c r="CV7" s="39">
        <v>60.69</v>
      </c>
      <c r="CW7" s="39">
        <v>92.37</v>
      </c>
      <c r="CX7" s="39">
        <v>91.55</v>
      </c>
      <c r="CY7" s="39">
        <v>92.25</v>
      </c>
      <c r="CZ7" s="39">
        <v>90.71</v>
      </c>
      <c r="DA7" s="39">
        <v>91.13</v>
      </c>
      <c r="DB7" s="39">
        <v>87.91</v>
      </c>
      <c r="DC7" s="39">
        <v>87.28</v>
      </c>
      <c r="DD7" s="39">
        <v>87.41</v>
      </c>
      <c r="DE7" s="39">
        <v>87.08</v>
      </c>
      <c r="DF7" s="39">
        <v>87.26</v>
      </c>
      <c r="DG7" s="39">
        <v>89.82</v>
      </c>
      <c r="DH7" s="39">
        <v>43.54</v>
      </c>
      <c r="DI7" s="39">
        <v>44.51</v>
      </c>
      <c r="DJ7" s="39">
        <v>45.73</v>
      </c>
      <c r="DK7" s="39">
        <v>46.32</v>
      </c>
      <c r="DL7" s="39">
        <v>47.56</v>
      </c>
      <c r="DM7" s="39">
        <v>46.88</v>
      </c>
      <c r="DN7" s="39">
        <v>46.94</v>
      </c>
      <c r="DO7" s="39">
        <v>47.62</v>
      </c>
      <c r="DP7" s="39">
        <v>48.55</v>
      </c>
      <c r="DQ7" s="39">
        <v>49.2</v>
      </c>
      <c r="DR7" s="39">
        <v>50.19</v>
      </c>
      <c r="DS7" s="39">
        <v>14.93</v>
      </c>
      <c r="DT7" s="39">
        <v>14.46</v>
      </c>
      <c r="DU7" s="39">
        <v>15.13</v>
      </c>
      <c r="DV7" s="39">
        <v>14.46</v>
      </c>
      <c r="DW7" s="39">
        <v>14.16</v>
      </c>
      <c r="DX7" s="39">
        <v>13.39</v>
      </c>
      <c r="DY7" s="39">
        <v>14.48</v>
      </c>
      <c r="DZ7" s="39">
        <v>16.27</v>
      </c>
      <c r="EA7" s="39">
        <v>17.11</v>
      </c>
      <c r="EB7" s="39">
        <v>18.329999999999998</v>
      </c>
      <c r="EC7" s="39">
        <v>20.63</v>
      </c>
      <c r="ED7" s="39">
        <v>0.23</v>
      </c>
      <c r="EE7" s="39">
        <v>0.7</v>
      </c>
      <c r="EF7" s="39">
        <v>0.98</v>
      </c>
      <c r="EG7" s="39">
        <v>0.56000000000000005</v>
      </c>
      <c r="EH7" s="39">
        <v>0.47</v>
      </c>
      <c r="EI7" s="39">
        <v>0.71</v>
      </c>
      <c r="EJ7" s="39">
        <v>0.75</v>
      </c>
      <c r="EK7" s="39">
        <v>0.63</v>
      </c>
      <c r="EL7" s="39">
        <v>0.63</v>
      </c>
      <c r="EM7" s="39">
        <v>0.6</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2022-01-11T06:54:35Z</cp:lastPrinted>
  <dcterms:created xsi:type="dcterms:W3CDTF">2021-12-03T06:52:28Z</dcterms:created>
  <dcterms:modified xsi:type="dcterms:W3CDTF">2022-01-18T01:23:34Z</dcterms:modified>
  <cp:category/>
</cp:coreProperties>
</file>