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R02分析\02 県提出\"/>
    </mc:Choice>
  </mc:AlternateContent>
  <workbookProtection workbookAlgorithmName="SHA-512" workbookHashValue="Fqn2NbUWakOJ6ujBKX28ym9yGymNEuoecrxjNVb1O8I7yLhLT7pdGYgyWGUbTD4YEbK6QBZ1MKwsqR2ELcf32A==" workbookSaltValue="GZOguqte2aggmD911nFRP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AD10" i="4"/>
  <c r="I10" i="4"/>
  <c r="B10" i="4"/>
  <c r="AL8" i="4"/>
  <c r="P8" i="4"/>
  <c r="I8" i="4"/>
</calcChain>
</file>

<file path=xl/sharedStrings.xml><?xml version="1.0" encoding="utf-8"?>
<sst xmlns="http://schemas.openxmlformats.org/spreadsheetml/2006/main" count="234" uniqueCount="118">
  <si>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</si>
  <si>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</si>
  <si>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</si>
  <si>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</si>
  <si>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</si>
  <si>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</si>
  <si>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</si>
  <si>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</si>
  <si>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</si>
  <si>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</si>
  <si>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</si>
  <si>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</si>
  <si>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</si>
  <si>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</si>
  <si>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</si>
  <si>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</si>
  <si>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</si>
  <si>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</si>
  <si>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</si>
  <si>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</si>
  <si>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</si>
  <si>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</si>
  <si>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</si>
  <si>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</si>
  <si>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</si>
  <si>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</si>
  <si>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</si>
  <si>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</si>
  <si>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</si>
  <si>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</si>
  <si>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</si>
  <si>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</si>
  <si>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</si>
  <si>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</si>
  <si>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</si>
  <si>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</si>
  <si>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</si>
  <si>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</si>
  <si>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</si>
  <si>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</si>
  <si>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</si>
  <si>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</si>
  <si>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</si>
  <si>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</si>
  <si>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</si>
  <si>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</si>
  <si>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</si>
  <si>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</si>
  <si>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</si>
  <si>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</si>
  <si>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</si>
  <si>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</si>
  <si>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</si>
  <si>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</si>
  <si>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</si>
  <si>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</si>
  <si>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</si>
  <si>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</si>
  <si>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</si>
  <si>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</si>
  <si>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</si>
  <si>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</si>
  <si>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</si>
  <si>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</si>
  <si>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</si>
  <si>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</si>
  <si>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</si>
  <si>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</si>
  <si>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</si>
  <si>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</si>
  <si>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</si>
  <si>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</si>
  <si>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</si>
  <si>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</si>
  <si>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</si>
  <si>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</si>
  <si>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</si>
  <si>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</si>
  <si>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</si>
  <si>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</si>
  <si>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</si>
  <si>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</si>
  <si>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</si>
  <si>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</si>
  <si>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</si>
  <si>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</si>
  <si>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</si>
  <si>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</si>
  <si>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</si>
  <si>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</si>
  <si>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</si>
  <si>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</si>
  <si>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</si>
  <si>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</si>
  <si>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</si>
  <si>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</si>
  <si>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</si>
  <si>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</si>
  <si>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</si>
  <si>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</si>
  <si>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</si>
  <si>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</si>
  <si>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</si>
  <si>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</si>
  <si>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</si>
  <si>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</si>
  <si>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</si>
  <si>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</si>
  <si>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</si>
  <si>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</si>
  <si>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</si>
  <si>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</si>
  <si>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</si>
  <si>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</si>
  <si>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</si>
  <si>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①経常収支比率は、類似団体と比較すると低い水準ではあるものの、継続的に100％を超えており、安定的な経営が実現できている。
③流動比率は、類似団体と比較すると下回っているが、その要因として企業債残高が多く、現金預金が少ないことが挙げられる。引き続き、適切な企業債の発行に努めること等により、今後企業企業債残高は減少し、現金預金が徐々に確保できる見込みであり、中長期的には流動比率は改善する見通しである。
④企業債残高対事業規模比率は、平成29年４月より下水道使用料を平均9.1％引き上げたことにより使用料収入が増加していること、また、企業債残高が減少していることにより比率は毎年改善している。
⑤経費回収率は、100.84％となり、使用料で回収すべき経費をバランスよく賄えている状況にある。引き続き、安定的な使用料の確保と維持管理費の増大を抑制する取り組みを継続する。
⑥汚水処理原価は、類似団体と比較すると低い水準となっているが、引き続き、維持管理費の増大を抑制する取り組みを継続する。
⑧水洗化率
水洗化率は微増傾向が続いており、公共用水域の水質の維持改善や使用料の確保の観点から、水洗化率向上への取り組みを継続する。</t>
    <rPh sb="404" eb="405">
      <t>ヒク</t>
    </rPh>
    <phoneticPr fontId="4"/>
  </si>
  <si>
    <t>①有形固定資産減価償却率は類似団体より低い水準ではあるものの、徐々に増加している。下水道施設の更新はスクラップ＆ビルド方式ではなく、長寿命化による耐用年数の延長方式であるため、今後も比率の増加は見込まれるものの、ストックマネジメント計画に基づく事業等の実施により、施設寿命を延長させる取り組みを推進する。
②③管渠老朽化率および管渠改善率は、管渠の耐用年数を超過したものはないため、0％となっている。今後、耐用年数超えの管渠の増加が見込まれるため、ストックマネジメント計画に基づく事業等の実施により適切な管渠の改築更新を実施する予定である。</t>
    <rPh sb="132" eb="134">
      <t>シセツ</t>
    </rPh>
    <rPh sb="134" eb="136">
      <t>ジュミョウ</t>
    </rPh>
    <phoneticPr fontId="4"/>
  </si>
  <si>
    <t xml:space="preserve">　本市では、平成28年度に策定した第８期経営計画をに基づき、平成29年４月より下水道使用料を平均9.1％引き上げた結果、各種の経営指標は改善傾向にあり、健全な経営を持続している。
　本市は、人口増加が進んでいる地域であるが、中長期的には人口減少、節水意識の高まりや節水器具の普及などで有収水量が頭打ちとなり、使用料収入が伸び悩むと予想される。
　その中で、令和３年度には令和４年度～令和13年度を期間とする第９期経営計画（経営戦略）の策定に取り組んでおり、これらの課題に適切に対応し、引き続き下水道事業の効率的な経営・運営を行い、安定かつ堅実な下水道事業の運営に努め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</si>
</sst>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0F-4547-86EF-1876F537FA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150F-4547-86EF-1876F537FA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91.53</c:v>
                </c:pt>
                <c:pt idx="1">
                  <c:v>95.55</c:v>
                </c:pt>
                <c:pt idx="2">
                  <c:v>0</c:v>
                </c:pt>
                <c:pt idx="3">
                  <c:v>0</c:v>
                </c:pt>
                <c:pt idx="4">
                  <c:v>0</c:v>
                </c:pt>
              </c:numCache>
            </c:numRef>
          </c:val>
          <c:extLst>
            <c:ext xmlns:c16="http://schemas.microsoft.com/office/drawing/2014/chart" uri="{C3380CC4-5D6E-409C-BE32-E72D297353CC}">
              <c16:uniqueId val="{00000000-0918-499A-97C0-95B45D75C4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0918-499A-97C0-95B45D75C4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87.66</c:v>
                </c:pt>
                <c:pt idx="1">
                  <c:v>87.94</c:v>
                </c:pt>
                <c:pt idx="2">
                  <c:v>88.32</c:v>
                </c:pt>
                <c:pt idx="3">
                  <c:v>88.79</c:v>
                </c:pt>
                <c:pt idx="4">
                  <c:v>90.3</c:v>
                </c:pt>
              </c:numCache>
            </c:numRef>
          </c:val>
          <c:extLst>
            <c:ext xmlns:c16="http://schemas.microsoft.com/office/drawing/2014/chart" uri="{C3380CC4-5D6E-409C-BE32-E72D297353CC}">
              <c16:uniqueId val="{00000000-0C8D-4B6E-BFE2-7934E21EF5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0C8D-4B6E-BFE2-7934E21EF5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100.83</c:v>
                </c:pt>
                <c:pt idx="1">
                  <c:v>100.6</c:v>
                </c:pt>
                <c:pt idx="2">
                  <c:v>100.4</c:v>
                </c:pt>
                <c:pt idx="3">
                  <c:v>100.07</c:v>
                </c:pt>
                <c:pt idx="4">
                  <c:v>100.91</c:v>
                </c:pt>
              </c:numCache>
            </c:numRef>
          </c:val>
          <c:extLst>
            <c:ext xmlns:c16="http://schemas.microsoft.com/office/drawing/2014/chart" uri="{C3380CC4-5D6E-409C-BE32-E72D297353CC}">
              <c16:uniqueId val="{00000000-88A9-400C-8DE1-56D2C922F1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88A9-400C-8DE1-56D2C922F1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3.11</c:v>
                </c:pt>
                <c:pt idx="1">
                  <c:v>6.18</c:v>
                </c:pt>
                <c:pt idx="2">
                  <c:v>9.16</c:v>
                </c:pt>
                <c:pt idx="3">
                  <c:v>11.98</c:v>
                </c:pt>
                <c:pt idx="4">
                  <c:v>14.65</c:v>
                </c:pt>
              </c:numCache>
            </c:numRef>
          </c:val>
          <c:extLst>
            <c:ext xmlns:c16="http://schemas.microsoft.com/office/drawing/2014/chart" uri="{C3380CC4-5D6E-409C-BE32-E72D297353CC}">
              <c16:uniqueId val="{00000000-89C8-489F-AC6A-37EF85AF4F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89C8-489F-AC6A-37EF85AF4F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F7-414D-B013-AFD02DB7AA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3AF7-414D-B013-AFD02DB7AA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07-4949-B6E1-FC1D066A9F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BF07-4949-B6E1-FC1D066A9F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23.9</c:v>
                </c:pt>
                <c:pt idx="1">
                  <c:v>37.24</c:v>
                </c:pt>
                <c:pt idx="2">
                  <c:v>55.17</c:v>
                </c:pt>
                <c:pt idx="3">
                  <c:v>33.049999999999997</c:v>
                </c:pt>
                <c:pt idx="4">
                  <c:v>38.79</c:v>
                </c:pt>
              </c:numCache>
            </c:numRef>
          </c:val>
          <c:extLst>
            <c:ext xmlns:c16="http://schemas.microsoft.com/office/drawing/2014/chart" uri="{C3380CC4-5D6E-409C-BE32-E72D297353CC}">
              <c16:uniqueId val="{00000000-5559-4DB7-910C-F3D728EEA9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5559-4DB7-910C-F3D728EEA9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832.1</c:v>
                </c:pt>
                <c:pt idx="1">
                  <c:v>708.46</c:v>
                </c:pt>
                <c:pt idx="2">
                  <c:v>592.41</c:v>
                </c:pt>
                <c:pt idx="3">
                  <c:v>611.73</c:v>
                </c:pt>
                <c:pt idx="4">
                  <c:v>576.44000000000005</c:v>
                </c:pt>
              </c:numCache>
            </c:numRef>
          </c:val>
          <c:extLst>
            <c:ext xmlns:c16="http://schemas.microsoft.com/office/drawing/2014/chart" uri="{C3380CC4-5D6E-409C-BE32-E72D297353CC}">
              <c16:uniqueId val="{00000000-6434-4C1B-9B34-D0ED9A1814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6434-4C1B-9B34-D0ED9A1814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67.760000000000005</c:v>
                </c:pt>
                <c:pt idx="1">
                  <c:v>72.959999999999994</c:v>
                </c:pt>
                <c:pt idx="2">
                  <c:v>76.760000000000005</c:v>
                </c:pt>
                <c:pt idx="3">
                  <c:v>76.63</c:v>
                </c:pt>
                <c:pt idx="4">
                  <c:v>100.84</c:v>
                </c:pt>
              </c:numCache>
            </c:numRef>
          </c:val>
          <c:extLst>
            <c:ext xmlns:c16="http://schemas.microsoft.com/office/drawing/2014/chart" uri="{C3380CC4-5D6E-409C-BE32-E72D297353CC}">
              <c16:uniqueId val="{00000000-3A3F-48CC-807F-2E9F74B2FF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3A3F-48CC-807F-2E9F74B2FF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219.13</c:v>
                </c:pt>
                <c:pt idx="1">
                  <c:v>215.93</c:v>
                </c:pt>
                <c:pt idx="2">
                  <c:v>201.33</c:v>
                </c:pt>
                <c:pt idx="3">
                  <c:v>207.12</c:v>
                </c:pt>
                <c:pt idx="4">
                  <c:v>164.66</c:v>
                </c:pt>
              </c:numCache>
            </c:numRef>
          </c:val>
          <c:extLst>
            <c:ext xmlns:c16="http://schemas.microsoft.com/office/drawing/2014/chart" uri="{C3380CC4-5D6E-409C-BE32-E72D297353CC}">
              <c16:uniqueId val="{00000000-56AC-4424-9AAC-B84F4C8049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56AC-4424-9AAC-B84F4C8049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6"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守山市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84511</v>
      </c>
      <c r="AM8" s="51"/>
      <c r="AN8" s="51"/>
      <c r="AO8" s="51"/>
      <c r="AP8" s="51"/>
      <c r="AQ8" s="51"/>
      <c r="AR8" s="51"/>
      <c r="AS8" s="51"/>
      <c r="AT8" s="46">
        <f>データ!T6</f>
        <v>55.74</v>
      </c>
      <c r="AU8" s="46"/>
      <c r="AV8" s="46"/>
      <c r="AW8" s="46"/>
      <c r="AX8" s="46"/>
      <c r="AY8" s="46"/>
      <c r="AZ8" s="46"/>
      <c r="BA8" s="46"/>
      <c r="BB8" s="46">
        <f>データ!U6</f>
        <v>1516.16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60.86</v>
      </c>
      <c r="J10" s="46"/>
      <c r="K10" s="46"/>
      <c r="L10" s="46"/>
      <c r="M10" s="46"/>
      <c r="N10" s="46"/>
      <c r="O10" s="46"/>
      <c r="P10" s="46">
        <f>データ!P6</f>
        <v>9.74</v>
      </c>
      <c r="Q10" s="46"/>
      <c r="R10" s="46"/>
      <c r="S10" s="46"/>
      <c r="T10" s="46"/>
      <c r="U10" s="46"/>
      <c r="V10" s="46"/>
      <c r="W10" s="46">
        <f>データ!Q6</f>
        <v>82.91</v>
      </c>
      <c r="X10" s="46"/>
      <c r="Y10" s="46"/>
      <c r="Z10" s="46"/>
      <c r="AA10" s="46"/>
      <c r="AB10" s="46"/>
      <c r="AC10" s="46"/>
      <c r="AD10" s="51">
        <f>データ!R6</f>
        <v>2640</v>
      </c>
      <c r="AE10" s="51"/>
      <c r="AF10" s="51"/>
      <c r="AG10" s="51"/>
      <c r="AH10" s="51"/>
      <c r="AI10" s="51"/>
      <c r="AJ10" s="51"/>
      <c r="AK10" s="2"/>
      <c r="AL10" s="51">
        <f>データ!V6</f>
        <v>8238</v>
      </c>
      <c r="AM10" s="51"/>
      <c r="AN10" s="51"/>
      <c r="AO10" s="51"/>
      <c r="AP10" s="51"/>
      <c r="AQ10" s="51"/>
      <c r="AR10" s="51"/>
      <c r="AS10" s="51"/>
      <c r="AT10" s="46">
        <f>データ!W6</f>
        <v>2.11</v>
      </c>
      <c r="AU10" s="46"/>
      <c r="AV10" s="46"/>
      <c r="AW10" s="46"/>
      <c r="AX10" s="46"/>
      <c r="AY10" s="46"/>
      <c r="AZ10" s="46"/>
      <c r="BA10" s="46"/>
      <c r="BB10" s="46">
        <f>データ!X6</f>
        <v>3904.27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DB0TNwM3mLId5ytx6SEFIM9wDxXSpuVAqxW9940q4B0a/GY2spj3zPYUJWEH1jWDC5L6N9li6ASkb2gHuD8AIg==" saltValue="VnJIytfSrLJApfyMW0xu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252077</v>
      </c>
      <c r="D6" s="33">
        <f t="shared" si="3"/>
        <v>46</v>
      </c>
      <c r="E6" s="33">
        <f t="shared" si="3"/>
        <v>17</v>
      </c>
      <c r="F6" s="33">
        <f t="shared" si="3"/>
        <v>4</v>
      </c>
      <c r="G6" s="33">
        <f t="shared" si="3"/>
        <v>0</v>
      </c>
      <c r="H6" s="33" t="str">
        <f t="shared" si="3"/>
        <v>滋賀県　守山市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60.86</v>
      </c>
      <c r="P6" s="34">
        <f t="shared" si="3"/>
        <v>9.74</v>
      </c>
      <c r="Q6" s="34">
        <f t="shared" si="3"/>
        <v>82.91</v>
      </c>
      <c r="R6" s="34">
        <f t="shared" si="3"/>
        <v>2640</v>
      </c>
      <c r="S6" s="34">
        <f t="shared" si="3"/>
        <v>84511</v>
      </c>
      <c r="T6" s="34">
        <f t="shared" si="3"/>
        <v>55.74</v>
      </c>
      <c r="U6" s="34">
        <f t="shared" si="3"/>
        <v>1516.16</v>
      </c>
      <c r="V6" s="34">
        <f t="shared" si="3"/>
        <v>8238</v>
      </c>
      <c r="W6" s="34">
        <f t="shared" si="3"/>
        <v>2.11</v>
      </c>
      <c r="X6" s="34">
        <f t="shared" si="3"/>
        <v>3904.27</v>
      </c>
      <c r="Y6" s="35">
        <f>IF(Y7="",NA(),Y7)</f>
        <v>100.83</v>
      </c>
      <c r="Z6" s="35">
        <f t="shared" ref="Z6:AH6" si="4">IF(Z7="",NA(),Z7)</f>
        <v>100.6</v>
      </c>
      <c r="AA6" s="35">
        <f t="shared" si="4"/>
        <v>100.4</v>
      </c>
      <c r="AB6" s="35">
        <f t="shared" si="4"/>
        <v>100.07</v>
      </c>
      <c r="AC6" s="35">
        <f t="shared" si="4"/>
        <v>100.91</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23.9</v>
      </c>
      <c r="AV6" s="35">
        <f t="shared" ref="AV6:BD6" si="6">IF(AV7="",NA(),AV7)</f>
        <v>37.24</v>
      </c>
      <c r="AW6" s="35">
        <f t="shared" si="6"/>
        <v>55.17</v>
      </c>
      <c r="AX6" s="35">
        <f t="shared" si="6"/>
        <v>33.049999999999997</v>
      </c>
      <c r="AY6" s="35">
        <f t="shared" si="6"/>
        <v>38.79</v>
      </c>
      <c r="AZ6" s="35">
        <f t="shared" si="6"/>
        <v>46.78</v>
      </c>
      <c r="BA6" s="35">
        <f t="shared" si="6"/>
        <v>47.44</v>
      </c>
      <c r="BB6" s="35">
        <f t="shared" si="6"/>
        <v>49.18</v>
      </c>
      <c r="BC6" s="35">
        <f t="shared" si="6"/>
        <v>47.72</v>
      </c>
      <c r="BD6" s="35">
        <f t="shared" si="6"/>
        <v>44.24</v>
      </c>
      <c r="BE6" s="34" t="str">
        <f>IF(BE7="","",IF(BE7="-","【-】","【"&amp;SUBSTITUTE(TEXT(BE7,"#,##0.00"),"-","△")&amp;"】"))</f>
        <v>【45.34】</v>
      </c>
      <c r="BF6" s="35">
        <f>IF(BF7="",NA(),BF7)</f>
        <v>832.1</v>
      </c>
      <c r="BG6" s="35">
        <f t="shared" ref="BG6:BO6" si="7">IF(BG7="",NA(),BG7)</f>
        <v>708.46</v>
      </c>
      <c r="BH6" s="35">
        <f t="shared" si="7"/>
        <v>592.41</v>
      </c>
      <c r="BI6" s="35">
        <f t="shared" si="7"/>
        <v>611.73</v>
      </c>
      <c r="BJ6" s="35">
        <f t="shared" si="7"/>
        <v>576.44000000000005</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67.760000000000005</v>
      </c>
      <c r="BR6" s="35">
        <f t="shared" ref="BR6:BZ6" si="8">IF(BR7="",NA(),BR7)</f>
        <v>72.959999999999994</v>
      </c>
      <c r="BS6" s="35">
        <f t="shared" si="8"/>
        <v>76.760000000000005</v>
      </c>
      <c r="BT6" s="35">
        <f t="shared" si="8"/>
        <v>76.63</v>
      </c>
      <c r="BU6" s="35">
        <f t="shared" si="8"/>
        <v>100.84</v>
      </c>
      <c r="BV6" s="35">
        <f t="shared" si="8"/>
        <v>69.87</v>
      </c>
      <c r="BW6" s="35">
        <f t="shared" si="8"/>
        <v>74.3</v>
      </c>
      <c r="BX6" s="35">
        <f t="shared" si="8"/>
        <v>72.260000000000005</v>
      </c>
      <c r="BY6" s="35">
        <f t="shared" si="8"/>
        <v>71.84</v>
      </c>
      <c r="BZ6" s="35">
        <f t="shared" si="8"/>
        <v>73.36</v>
      </c>
      <c r="CA6" s="34" t="str">
        <f>IF(CA7="","",IF(CA7="-","【-】","【"&amp;SUBSTITUTE(TEXT(CA7,"#,##0.00"),"-","△")&amp;"】"))</f>
        <v>【75.29】</v>
      </c>
      <c r="CB6" s="35">
        <f>IF(CB7="",NA(),CB7)</f>
        <v>219.13</v>
      </c>
      <c r="CC6" s="35">
        <f t="shared" ref="CC6:CK6" si="9">IF(CC7="",NA(),CC7)</f>
        <v>215.93</v>
      </c>
      <c r="CD6" s="35">
        <f t="shared" si="9"/>
        <v>201.33</v>
      </c>
      <c r="CE6" s="35">
        <f t="shared" si="9"/>
        <v>207.12</v>
      </c>
      <c r="CF6" s="35">
        <f t="shared" si="9"/>
        <v>164.66</v>
      </c>
      <c r="CG6" s="35">
        <f t="shared" si="9"/>
        <v>234.96</v>
      </c>
      <c r="CH6" s="35">
        <f t="shared" si="9"/>
        <v>221.81</v>
      </c>
      <c r="CI6" s="35">
        <f t="shared" si="9"/>
        <v>230.02</v>
      </c>
      <c r="CJ6" s="35">
        <f t="shared" si="9"/>
        <v>228.47</v>
      </c>
      <c r="CK6" s="35">
        <f t="shared" si="9"/>
        <v>224.88</v>
      </c>
      <c r="CL6" s="34" t="str">
        <f>IF(CL7="","",IF(CL7="-","【-】","【"&amp;SUBSTITUTE(TEXT(CL7,"#,##0.00"),"-","△")&amp;"】"))</f>
        <v>【215.41】</v>
      </c>
      <c r="CM6" s="35">
        <f>IF(CM7="",NA(),CM7)</f>
        <v>91.53</v>
      </c>
      <c r="CN6" s="35">
        <f t="shared" ref="CN6:CV6" si="10">IF(CN7="",NA(),CN7)</f>
        <v>95.55</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87.66</v>
      </c>
      <c r="CY6" s="35">
        <f t="shared" ref="CY6:DG6" si="11">IF(CY7="",NA(),CY7)</f>
        <v>87.94</v>
      </c>
      <c r="CZ6" s="35">
        <f t="shared" si="11"/>
        <v>88.32</v>
      </c>
      <c r="DA6" s="35">
        <f t="shared" si="11"/>
        <v>88.79</v>
      </c>
      <c r="DB6" s="35">
        <f t="shared" si="11"/>
        <v>90.3</v>
      </c>
      <c r="DC6" s="35">
        <f t="shared" si="11"/>
        <v>83.5</v>
      </c>
      <c r="DD6" s="35">
        <f t="shared" si="11"/>
        <v>83.06</v>
      </c>
      <c r="DE6" s="35">
        <f t="shared" si="11"/>
        <v>83.32</v>
      </c>
      <c r="DF6" s="35">
        <f t="shared" si="11"/>
        <v>83.75</v>
      </c>
      <c r="DG6" s="35">
        <f t="shared" si="11"/>
        <v>84.19</v>
      </c>
      <c r="DH6" s="34" t="str">
        <f>IF(DH7="","",IF(DH7="-","【-】","【"&amp;SUBSTITUTE(TEXT(DH7,"#,##0.00"),"-","△")&amp;"】"))</f>
        <v>【84.75】</v>
      </c>
      <c r="DI6" s="35">
        <f>IF(DI7="",NA(),DI7)</f>
        <v>3.11</v>
      </c>
      <c r="DJ6" s="35">
        <f t="shared" ref="DJ6:DR6" si="12">IF(DJ7="",NA(),DJ7)</f>
        <v>6.18</v>
      </c>
      <c r="DK6" s="35">
        <f t="shared" si="12"/>
        <v>9.16</v>
      </c>
      <c r="DL6" s="35">
        <f t="shared" si="12"/>
        <v>11.98</v>
      </c>
      <c r="DM6" s="35">
        <f t="shared" si="12"/>
        <v>14.65</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252077</v>
      </c>
      <c r="D7" s="37">
        <v>46</v>
      </c>
      <c r="E7" s="37">
        <v>17</v>
      </c>
      <c r="F7" s="37">
        <v>4</v>
      </c>
      <c r="G7" s="37">
        <v>0</v>
      </c>
      <c r="H7" s="37" t="s">
        <v>96</v>
      </c>
      <c r="I7" s="37" t="s">
        <v>97</v>
      </c>
      <c r="J7" s="37" t="s">
        <v>98</v>
      </c>
      <c r="K7" s="37" t="s">
        <v>99</v>
      </c>
      <c r="L7" s="37" t="s">
        <v>100</v>
      </c>
      <c r="M7" s="37" t="s">
        <v>101</v>
      </c>
      <c r="N7" s="38" t="s">
        <v>102</v>
      </c>
      <c r="O7" s="38">
        <v>60.86</v>
      </c>
      <c r="P7" s="38">
        <v>9.74</v>
      </c>
      <c r="Q7" s="38">
        <v>82.91</v>
      </c>
      <c r="R7" s="38">
        <v>2640</v>
      </c>
      <c r="S7" s="38">
        <v>84511</v>
      </c>
      <c r="T7" s="38">
        <v>55.74</v>
      </c>
      <c r="U7" s="38">
        <v>1516.16</v>
      </c>
      <c r="V7" s="38">
        <v>8238</v>
      </c>
      <c r="W7" s="38">
        <v>2.11</v>
      </c>
      <c r="X7" s="38">
        <v>3904.27</v>
      </c>
      <c r="Y7" s="38">
        <v>100.83</v>
      </c>
      <c r="Z7" s="38">
        <v>100.6</v>
      </c>
      <c r="AA7" s="38">
        <v>100.4</v>
      </c>
      <c r="AB7" s="38">
        <v>100.07</v>
      </c>
      <c r="AC7" s="38">
        <v>100.91</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23.9</v>
      </c>
      <c r="AV7" s="38">
        <v>37.24</v>
      </c>
      <c r="AW7" s="38">
        <v>55.17</v>
      </c>
      <c r="AX7" s="38">
        <v>33.049999999999997</v>
      </c>
      <c r="AY7" s="38">
        <v>38.79</v>
      </c>
      <c r="AZ7" s="38">
        <v>46.78</v>
      </c>
      <c r="BA7" s="38">
        <v>47.44</v>
      </c>
      <c r="BB7" s="38">
        <v>49.18</v>
      </c>
      <c r="BC7" s="38">
        <v>47.72</v>
      </c>
      <c r="BD7" s="38">
        <v>44.24</v>
      </c>
      <c r="BE7" s="38">
        <v>45.34</v>
      </c>
      <c r="BF7" s="38">
        <v>832.1</v>
      </c>
      <c r="BG7" s="38">
        <v>708.46</v>
      </c>
      <c r="BH7" s="38">
        <v>592.41</v>
      </c>
      <c r="BI7" s="38">
        <v>611.73</v>
      </c>
      <c r="BJ7" s="38">
        <v>576.44000000000005</v>
      </c>
      <c r="BK7" s="38">
        <v>1298.9100000000001</v>
      </c>
      <c r="BL7" s="38">
        <v>1243.71</v>
      </c>
      <c r="BM7" s="38">
        <v>1194.1500000000001</v>
      </c>
      <c r="BN7" s="38">
        <v>1206.79</v>
      </c>
      <c r="BO7" s="38">
        <v>1258.43</v>
      </c>
      <c r="BP7" s="38">
        <v>1260.21</v>
      </c>
      <c r="BQ7" s="38">
        <v>67.760000000000005</v>
      </c>
      <c r="BR7" s="38">
        <v>72.959999999999994</v>
      </c>
      <c r="BS7" s="38">
        <v>76.760000000000005</v>
      </c>
      <c r="BT7" s="38">
        <v>76.63</v>
      </c>
      <c r="BU7" s="38">
        <v>100.84</v>
      </c>
      <c r="BV7" s="38">
        <v>69.87</v>
      </c>
      <c r="BW7" s="38">
        <v>74.3</v>
      </c>
      <c r="BX7" s="38">
        <v>72.260000000000005</v>
      </c>
      <c r="BY7" s="38">
        <v>71.84</v>
      </c>
      <c r="BZ7" s="38">
        <v>73.36</v>
      </c>
      <c r="CA7" s="38">
        <v>75.290000000000006</v>
      </c>
      <c r="CB7" s="38">
        <v>219.13</v>
      </c>
      <c r="CC7" s="38">
        <v>215.93</v>
      </c>
      <c r="CD7" s="38">
        <v>201.33</v>
      </c>
      <c r="CE7" s="38">
        <v>207.12</v>
      </c>
      <c r="CF7" s="38">
        <v>164.66</v>
      </c>
      <c r="CG7" s="38">
        <v>234.96</v>
      </c>
      <c r="CH7" s="38">
        <v>221.81</v>
      </c>
      <c r="CI7" s="38">
        <v>230.02</v>
      </c>
      <c r="CJ7" s="38">
        <v>228.47</v>
      </c>
      <c r="CK7" s="38">
        <v>224.88</v>
      </c>
      <c r="CL7" s="38">
        <v>215.41</v>
      </c>
      <c r="CM7" s="38">
        <v>91.53</v>
      </c>
      <c r="CN7" s="38">
        <v>95.55</v>
      </c>
      <c r="CO7" s="38" t="s">
        <v>102</v>
      </c>
      <c r="CP7" s="38" t="s">
        <v>102</v>
      </c>
      <c r="CQ7" s="38" t="s">
        <v>102</v>
      </c>
      <c r="CR7" s="38">
        <v>42.9</v>
      </c>
      <c r="CS7" s="38">
        <v>43.36</v>
      </c>
      <c r="CT7" s="38">
        <v>42.56</v>
      </c>
      <c r="CU7" s="38">
        <v>42.47</v>
      </c>
      <c r="CV7" s="38">
        <v>42.4</v>
      </c>
      <c r="CW7" s="38">
        <v>42.9</v>
      </c>
      <c r="CX7" s="38">
        <v>87.66</v>
      </c>
      <c r="CY7" s="38">
        <v>87.94</v>
      </c>
      <c r="CZ7" s="38">
        <v>88.32</v>
      </c>
      <c r="DA7" s="38">
        <v>88.79</v>
      </c>
      <c r="DB7" s="38">
        <v>90.3</v>
      </c>
      <c r="DC7" s="38">
        <v>83.5</v>
      </c>
      <c r="DD7" s="38">
        <v>83.06</v>
      </c>
      <c r="DE7" s="38">
        <v>83.32</v>
      </c>
      <c r="DF7" s="38">
        <v>83.75</v>
      </c>
      <c r="DG7" s="38">
        <v>84.19</v>
      </c>
      <c r="DH7" s="38">
        <v>84.75</v>
      </c>
      <c r="DI7" s="38">
        <v>3.11</v>
      </c>
      <c r="DJ7" s="38">
        <v>6.18</v>
      </c>
      <c r="DK7" s="38">
        <v>9.16</v>
      </c>
      <c r="DL7" s="38">
        <v>11.98</v>
      </c>
      <c r="DM7" s="38">
        <v>14.65</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補足</cp:lastModifiedBy>
  <cp:lastPrinted>2022-01-18T02:07:59Z</cp:lastPrinted>
  <dcterms:created xsi:type="dcterms:W3CDTF">2021-12-03T07:25:23Z</dcterms:created>
  <dcterms:modified xsi:type="dcterms:W3CDTF">2022-02-07T02:17:19Z</dcterms:modified>
  <cp:category/>
</cp:coreProperties>
</file>