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2分析\02 県提出\"/>
    </mc:Choice>
  </mc:AlternateContent>
  <workbookProtection workbookAlgorithmName="SHA-512" workbookHashValue="tMi+vyeO6oZCLTjHDCgV/gFZW7HKaPkaGo5bOgBPq0sJ+gndwEiKD+iLziCsceEW2XIw/FdOPvurq9TWdlhdNA==" workbookSaltValue="DIzN0Qf2d8ec6hI0R/DHL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<sst xmlns="http://schemas.openxmlformats.org/spreadsheetml/2006/main" count="234" uniqueCount="116">
  <si>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</si>
  <si>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</si>
  <si>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</si>
  <si>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</si>
  <si>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</si>
  <si>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</si>
  <si>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</si>
  <si>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</si>
  <si>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</si>
  <si>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</si>
  <si>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</si>
  <si>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</si>
  <si>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</si>
  <si>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</si>
  <si>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</si>
  <si>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</si>
  <si>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</si>
  <si>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</si>
  <si>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</si>
  <si>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</si>
  <si>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</si>
  <si>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</si>
  <si>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</si>
  <si>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</si>
  <si>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</si>
  <si>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</si>
  <si>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</si>
  <si>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</si>
  <si>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</si>
  <si>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</si>
  <si>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</si>
  <si>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</si>
  <si>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</si>
  <si>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</si>
  <si>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</si>
  <si>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</si>
  <si>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</si>
  <si>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</si>
  <si>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</si>
  <si>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</si>
  <si>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</si>
  <si>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</si>
  <si>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</si>
  <si>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</si>
  <si>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</si>
  <si>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</si>
  <si>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</si>
  <si>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</si>
  <si>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</si>
  <si>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</si>
  <si>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</si>
  <si>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</si>
  <si>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</si>
  <si>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</si>
  <si>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</si>
  <si>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</si>
  <si>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</si>
  <si>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</si>
  <si>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</si>
  <si>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</si>
  <si>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</si>
  <si>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</si>
  <si>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</si>
  <si>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</si>
  <si>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</si>
  <si>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</si>
  <si>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</si>
  <si>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</si>
  <si>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</si>
  <si>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</si>
  <si>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</si>
  <si>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</si>
  <si>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</si>
  <si>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</si>
  <si>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</si>
  <si>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</si>
  <si>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</si>
  <si>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</si>
  <si>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</si>
  <si>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</si>
  <si>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</si>
  <si>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</si>
  <si>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</si>
  <si>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</si>
  <si>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</si>
  <si>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</si>
  <si>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</si>
  <si>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</si>
  <si>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</si>
  <si>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</si>
  <si>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</si>
  <si>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</si>
  <si>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</si>
  <si>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</si>
  <si>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</si>
  <si>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</si>
  <si>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</si>
  <si>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</si>
  <si>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</si>
  <si>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</si>
  <si>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</si>
  <si>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</si>
  <si>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</si>
  <si>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</si>
  <si>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</si>
  <si>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</si>
  <si>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</si>
  <si>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</si>
  <si>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</si>
  <si>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</si>
  <si>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</si>
  <si>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</si>
  <si>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</si>
  <si>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①経常収支比率は、類似団体と比較すると低い水準ではあるものの、継続的に100％を超えており、安定的な経営が実現できている。
③流動比率は、類似団体と比較すると大きく下回っているが、その要因として企業債残高が多く、現金預金が少ないことが挙げられる。引き続き、適切な企業債の発行に努めること等により、今後企業企業債残高は減少し、現金預金が徐々に確保できる見込みであり、中長期的には流動比率は改善する見通しである。
④企業債残高対事業規模比率は、平成29年４月より下水道使用料を平均9.1％引き上げたことにより使用料収入が増加していること、また、企業債残高が減少していることにより比率は毎年改善している。
⑤経費回収率は、100.84％となり、使用料で回収すべき経費をバランスよく賄えている状況にある。引き続き、安定的な使用料の確保と維持管理費の増大を抑制する取り組みを継続する。
⑥汚水処理原価は、類似団体と比較すると高い水準ではあるものの、150円/㎥を下回っており、適切な水準であると考えられる。引き続き、維持管理費の増大を抑制する取り組みを継続する。
⑧水洗化率
水洗化率は微増傾向が続いており、公共用水域の水質の維持改善や使用料の確保の観点から、水洗化率向上への取り組みを継続する。</t>
    <rPh sb="1" eb="3">
      <t>ケイジョウ</t>
    </rPh>
    <rPh sb="3" eb="5">
      <t>シュウシ</t>
    </rPh>
    <rPh sb="5" eb="7">
      <t>ヒリツ</t>
    </rPh>
    <rPh sb="9" eb="11">
      <t>ルイジ</t>
    </rPh>
    <rPh sb="11" eb="13">
      <t>ダンタイ</t>
    </rPh>
    <rPh sb="14" eb="16">
      <t>ヒカク</t>
    </rPh>
    <rPh sb="19" eb="20">
      <t>ヒク</t>
    </rPh>
    <rPh sb="21" eb="23">
      <t>スイジュン</t>
    </rPh>
    <rPh sb="31" eb="33">
      <t>ケイゾク</t>
    </rPh>
    <rPh sb="33" eb="34">
      <t>テキ</t>
    </rPh>
    <rPh sb="40" eb="41">
      <t>コ</t>
    </rPh>
    <rPh sb="46" eb="49">
      <t>アンテイテキ</t>
    </rPh>
    <rPh sb="50" eb="52">
      <t>ケイエイ</t>
    </rPh>
    <rPh sb="53" eb="55">
      <t>ジツゲン</t>
    </rPh>
    <rPh sb="63" eb="65">
      <t>リュウドウ</t>
    </rPh>
    <rPh sb="65" eb="67">
      <t>ヒリツ</t>
    </rPh>
    <rPh sb="69" eb="71">
      <t>ルイジ</t>
    </rPh>
    <rPh sb="71" eb="73">
      <t>ダンタイ</t>
    </rPh>
    <rPh sb="74" eb="76">
      <t>ヒカク</t>
    </rPh>
    <rPh sb="79" eb="80">
      <t>オオ</t>
    </rPh>
    <rPh sb="82" eb="84">
      <t>シタマワ</t>
    </rPh>
    <rPh sb="92" eb="94">
      <t>ヨウイン</t>
    </rPh>
    <rPh sb="97" eb="99">
      <t>キギョウ</t>
    </rPh>
    <rPh sb="99" eb="100">
      <t>サイ</t>
    </rPh>
    <rPh sb="100" eb="102">
      <t>ザンダカ</t>
    </rPh>
    <rPh sb="103" eb="104">
      <t>オオ</t>
    </rPh>
    <rPh sb="106" eb="108">
      <t>ゲンキン</t>
    </rPh>
    <rPh sb="108" eb="110">
      <t>ヨキン</t>
    </rPh>
    <rPh sb="111" eb="112">
      <t>スク</t>
    </rPh>
    <rPh sb="117" eb="118">
      <t>ア</t>
    </rPh>
    <rPh sb="128" eb="130">
      <t>テキセツ</t>
    </rPh>
    <rPh sb="131" eb="133">
      <t>キギョウ</t>
    </rPh>
    <rPh sb="133" eb="134">
      <t>サイ</t>
    </rPh>
    <rPh sb="135" eb="137">
      <t>ハッコウ</t>
    </rPh>
    <rPh sb="138" eb="139">
      <t>ツト</t>
    </rPh>
    <rPh sb="143" eb="144">
      <t>トウ</t>
    </rPh>
    <rPh sb="148" eb="150">
      <t>コンゴ</t>
    </rPh>
    <rPh sb="150" eb="152">
      <t>キギョウ</t>
    </rPh>
    <rPh sb="152" eb="154">
      <t>キギョウ</t>
    </rPh>
    <rPh sb="154" eb="155">
      <t>サイ</t>
    </rPh>
    <rPh sb="155" eb="157">
      <t>ザンダカ</t>
    </rPh>
    <rPh sb="158" eb="160">
      <t>ゲンショウ</t>
    </rPh>
    <rPh sb="162" eb="164">
      <t>ゲンキン</t>
    </rPh>
    <rPh sb="164" eb="166">
      <t>ヨキン</t>
    </rPh>
    <rPh sb="167" eb="169">
      <t>ジョジョ</t>
    </rPh>
    <rPh sb="170" eb="172">
      <t>カクホ</t>
    </rPh>
    <rPh sb="175" eb="177">
      <t>ミコ</t>
    </rPh>
    <rPh sb="182" eb="185">
      <t>チュウチョウキ</t>
    </rPh>
    <rPh sb="185" eb="186">
      <t>テキ</t>
    </rPh>
    <rPh sb="188" eb="190">
      <t>リュウドウ</t>
    </rPh>
    <rPh sb="190" eb="192">
      <t>ヒリツ</t>
    </rPh>
    <rPh sb="193" eb="195">
      <t>カイゼン</t>
    </rPh>
    <rPh sb="197" eb="199">
      <t>ミトオ</t>
    </rPh>
    <rPh sb="206" eb="208">
      <t>キギョウ</t>
    </rPh>
    <rPh sb="208" eb="209">
      <t>サイ</t>
    </rPh>
    <rPh sb="209" eb="211">
      <t>ザンダカ</t>
    </rPh>
    <rPh sb="211" eb="212">
      <t>タイ</t>
    </rPh>
    <rPh sb="212" eb="214">
      <t>ジギョウ</t>
    </rPh>
    <rPh sb="214" eb="216">
      <t>キボ</t>
    </rPh>
    <rPh sb="216" eb="218">
      <t>ヒリツ</t>
    </rPh>
    <rPh sb="220" eb="222">
      <t>ヘイセイ</t>
    </rPh>
    <rPh sb="224" eb="225">
      <t>ネン</t>
    </rPh>
    <rPh sb="226" eb="227">
      <t>ツキ</t>
    </rPh>
    <rPh sb="229" eb="232">
      <t>ゲスイドウ</t>
    </rPh>
    <rPh sb="232" eb="235">
      <t>シヨウリョウ</t>
    </rPh>
    <rPh sb="236" eb="238">
      <t>ヘイキン</t>
    </rPh>
    <rPh sb="242" eb="243">
      <t>ヒ</t>
    </rPh>
    <rPh sb="244" eb="245">
      <t>ア</t>
    </rPh>
    <rPh sb="252" eb="255">
      <t>シヨウリョウ</t>
    </rPh>
    <rPh sb="255" eb="257">
      <t>シュウニュウ</t>
    </rPh>
    <rPh sb="258" eb="260">
      <t>ゾウカ</t>
    </rPh>
    <rPh sb="270" eb="272">
      <t>キギョウ</t>
    </rPh>
    <rPh sb="272" eb="273">
      <t>サイ</t>
    </rPh>
    <rPh sb="273" eb="275">
      <t>ザンダカ</t>
    </rPh>
    <rPh sb="276" eb="278">
      <t>ゲンショウ</t>
    </rPh>
    <rPh sb="287" eb="289">
      <t>ヒリツ</t>
    </rPh>
    <rPh sb="290" eb="292">
      <t>マイトシ</t>
    </rPh>
    <rPh sb="292" eb="294">
      <t>カイゼン</t>
    </rPh>
    <rPh sb="301" eb="303">
      <t>ケイヒ</t>
    </rPh>
    <rPh sb="303" eb="305">
      <t>カイシュウ</t>
    </rPh>
    <rPh sb="305" eb="306">
      <t>リツ</t>
    </rPh>
    <rPh sb="483" eb="486">
      <t>スイセンカ</t>
    </rPh>
    <rPh sb="486" eb="487">
      <t>リツ</t>
    </rPh>
    <rPh sb="488" eb="490">
      <t>ビゾウ</t>
    </rPh>
    <rPh sb="490" eb="492">
      <t>ケイコウ</t>
    </rPh>
    <rPh sb="493" eb="494">
      <t>ツヅ</t>
    </rPh>
    <rPh sb="499" eb="501">
      <t>コウキョウ</t>
    </rPh>
    <rPh sb="501" eb="502">
      <t>ヨウ</t>
    </rPh>
    <rPh sb="502" eb="504">
      <t>スイイキ</t>
    </rPh>
    <rPh sb="505" eb="507">
      <t>スイシツ</t>
    </rPh>
    <rPh sb="508" eb="510">
      <t>イジ</t>
    </rPh>
    <rPh sb="510" eb="512">
      <t>カイゼン</t>
    </rPh>
    <rPh sb="513" eb="516">
      <t>シヨウリョウ</t>
    </rPh>
    <rPh sb="517" eb="519">
      <t>カクホ</t>
    </rPh>
    <rPh sb="520" eb="522">
      <t>カンテン</t>
    </rPh>
    <rPh sb="525" eb="528">
      <t>スイセンカ</t>
    </rPh>
    <rPh sb="528" eb="529">
      <t>リツ</t>
    </rPh>
    <rPh sb="529" eb="531">
      <t>コウジョウ</t>
    </rPh>
    <rPh sb="533" eb="534">
      <t>ト</t>
    </rPh>
    <rPh sb="535" eb="536">
      <t>ク</t>
    </rPh>
    <rPh sb="538" eb="540">
      <t>ケイゾク</t>
    </rPh>
    <phoneticPr fontId="4"/>
  </si>
  <si>
    <t>①有形固定資産減価償却率は類似団体より低い水準ではあるものの、徐々に増加している。下水道施設の更新はスクラップ＆ビルド方式ではなく、長寿命化による耐用年数の延長方式であるため、今後も比率の増加は見込まれるものの、ストックマネジメント計画に基づく事業等の実施により、施設寿命を延長させる取り組みを推進する。
②③管渠老朽化率および管渠改善率は、管渠の耐用年数を超過したものはないため、0％となっている。今後、耐用年数超えの管渠の増加が見込まれるため、ストックマネジメント計画に基づく事業等の実施により適切な管渠の改築更新を実施する予定である。</t>
    <rPh sb="1" eb="3">
      <t>ユウケイ</t>
    </rPh>
    <rPh sb="3" eb="5">
      <t>コテイ</t>
    </rPh>
    <rPh sb="5" eb="7">
      <t>シサン</t>
    </rPh>
    <rPh sb="7" eb="9">
      <t>ゲンカ</t>
    </rPh>
    <rPh sb="9" eb="11">
      <t>ショウキャク</t>
    </rPh>
    <rPh sb="11" eb="12">
      <t>リツ</t>
    </rPh>
    <rPh sb="13" eb="15">
      <t>ルイジ</t>
    </rPh>
    <rPh sb="15" eb="17">
      <t>ダンタイ</t>
    </rPh>
    <rPh sb="19" eb="20">
      <t>ヒク</t>
    </rPh>
    <rPh sb="21" eb="23">
      <t>スイジュン</t>
    </rPh>
    <rPh sb="31" eb="33">
      <t>ジョジョ</t>
    </rPh>
    <rPh sb="34" eb="36">
      <t>ゾウカ</t>
    </rPh>
    <rPh sb="41" eb="44">
      <t>ゲスイドウ</t>
    </rPh>
    <rPh sb="44" eb="46">
      <t>シセツ</t>
    </rPh>
    <rPh sb="47" eb="49">
      <t>コウシン</t>
    </rPh>
    <rPh sb="59" eb="61">
      <t>ホウシキ</t>
    </rPh>
    <rPh sb="66" eb="70">
      <t>チョウジュミョウカ</t>
    </rPh>
    <rPh sb="73" eb="75">
      <t>タイヨウ</t>
    </rPh>
    <rPh sb="75" eb="77">
      <t>ネンスウ</t>
    </rPh>
    <rPh sb="78" eb="80">
      <t>エンチョウ</t>
    </rPh>
    <rPh sb="80" eb="82">
      <t>ホウシキ</t>
    </rPh>
    <rPh sb="88" eb="90">
      <t>コンゴ</t>
    </rPh>
    <rPh sb="91" eb="93">
      <t>ヒリツ</t>
    </rPh>
    <rPh sb="94" eb="96">
      <t>ゾウカ</t>
    </rPh>
    <rPh sb="97" eb="99">
      <t>ミコ</t>
    </rPh>
    <rPh sb="116" eb="118">
      <t>ケイカク</t>
    </rPh>
    <rPh sb="119" eb="120">
      <t>モト</t>
    </rPh>
    <rPh sb="122" eb="124">
      <t>ジギョウ</t>
    </rPh>
    <rPh sb="124" eb="125">
      <t>トウ</t>
    </rPh>
    <rPh sb="126" eb="128">
      <t>ジッシ</t>
    </rPh>
    <rPh sb="132" eb="134">
      <t>シセツ</t>
    </rPh>
    <rPh sb="134" eb="136">
      <t>ジュミョウ</t>
    </rPh>
    <rPh sb="137" eb="139">
      <t>エンチョウ</t>
    </rPh>
    <rPh sb="142" eb="143">
      <t>ト</t>
    </rPh>
    <rPh sb="144" eb="145">
      <t>ク</t>
    </rPh>
    <rPh sb="147" eb="149">
      <t>スイシン</t>
    </rPh>
    <phoneticPr fontId="4"/>
  </si>
  <si>
    <t>　本市では、平成28年度に策定した第８期経営計画をに基づき、平成29年４月より下水道使用料を平均9.1％引き上げた結果、各種の経営指標は改善傾向にあり、健全な経営を持続している。
　本市は、人口増加が進んでいる地域であるが、中長期的には人口減少、節水意識の高まりや節水器具の普及などで有収水量が頭打ちとなり、使用料収入が伸び悩むと予想される。
　その中で、令和３年度には令和４年度～令和13年度を期間とする第９期経営計画（経営戦略）の策定に取り組んでおり、これらの課題に適切に対応し、引き続き下水道事業の効率的な経営・運営を行い、安定かつ堅実な下水道事業の運営に努める。         
平成29年４月より下水道使用料の改定を行い、平均9.1％の引き上げを行った結果、各種の経営指標は改善傾向にある。
　本市は、人口増加が進んでいる地域であるが、中長期的には人口減少、節水意識の高まりや節水器具の普及などで有収水量が頭打ちとなり、使用料収入が伸び悩むと予想される。
　その中で、令和３年度には令和４年度～令和13年度を期間とする第９期経営計画（経営戦略）を策定に取り組んでおり、引き続き下水道事業の効率的な経営・運営を行い、安定かつ堅実な下水道事業の運営に努める。</t>
    <rPh sb="1" eb="3">
      <t>ホンシ</t>
    </rPh>
    <rPh sb="6" eb="8">
      <t>ヘイセイ</t>
    </rPh>
    <rPh sb="10" eb="12">
      <t>ネンド</t>
    </rPh>
    <rPh sb="13" eb="15">
      <t>サクテイ</t>
    </rPh>
    <rPh sb="17" eb="18">
      <t>ダイ</t>
    </rPh>
    <rPh sb="19" eb="20">
      <t>キ</t>
    </rPh>
    <rPh sb="20" eb="22">
      <t>ケイエイ</t>
    </rPh>
    <rPh sb="22" eb="24">
      <t>ケイカク</t>
    </rPh>
    <rPh sb="26" eb="27">
      <t>モト</t>
    </rPh>
    <rPh sb="76" eb="78">
      <t>ケンゼン</t>
    </rPh>
    <rPh sb="79" eb="81">
      <t>ケイエイ</t>
    </rPh>
    <rPh sb="82" eb="84">
      <t>ジゾク</t>
    </rPh>
    <rPh sb="232" eb="234">
      <t>カダイ</t>
    </rPh>
    <rPh sb="235" eb="237">
      <t>テキセツ</t>
    </rPh>
    <rPh sb="238" eb="240">
      <t>タイオウ</t>
    </rPh>
    <rPh sb="535" eb="537">
      <t>ヘイセイ</t>
    </rPh>
    <rPh sb="539" eb="540">
      <t>ネン</t>
    </rPh>
    <rPh sb="541" eb="542">
      <t>ツキ</t>
    </rPh>
    <rPh sb="544" eb="547">
      <t>ゲスイドウ</t>
    </rPh>
    <rPh sb="547" eb="550">
      <t>シヨウリョウ</t>
    </rPh>
    <rPh sb="551" eb="553">
      <t>カイテイ</t>
    </rPh>
    <rPh sb="554" eb="555">
      <t>オコナ</t>
    </rPh>
    <rPh sb="557" eb="559">
      <t>ヘイキン</t>
    </rPh>
    <rPh sb="564" eb="565">
      <t>ヒ</t>
    </rPh>
    <rPh sb="566" eb="567">
      <t>ア</t>
    </rPh>
    <rPh sb="569" eb="570">
      <t>オコナ</t>
    </rPh>
    <rPh sb="572" eb="574">
      <t>ケッカ</t>
    </rPh>
    <rPh sb="575" eb="577">
      <t>カクシュ</t>
    </rPh>
    <rPh sb="578" eb="580">
      <t>ケイエイ</t>
    </rPh>
    <rPh sb="580" eb="582">
      <t>シヒョウ</t>
    </rPh>
    <rPh sb="583" eb="585">
      <t>カイゼン</t>
    </rPh>
    <rPh sb="585" eb="587">
      <t>ケイコウ</t>
    </rPh>
    <rPh sb="593" eb="595">
      <t>ホンシ</t>
    </rPh>
    <rPh sb="597" eb="599">
      <t>ジンコウ</t>
    </rPh>
    <rPh sb="599" eb="601">
      <t>ゾウカ</t>
    </rPh>
    <rPh sb="602" eb="603">
      <t>スス</t>
    </rPh>
    <rPh sb="607" eb="609">
      <t>チイキ</t>
    </rPh>
    <rPh sb="614" eb="618">
      <t>チュウチョウキテキ</t>
    </rPh>
    <rPh sb="620" eb="622">
      <t>ジンコウ</t>
    </rPh>
    <rPh sb="622" eb="624">
      <t>ゲンショウ</t>
    </rPh>
    <rPh sb="625" eb="627">
      <t>セッスイ</t>
    </rPh>
    <rPh sb="627" eb="629">
      <t>イシキ</t>
    </rPh>
    <rPh sb="630" eb="631">
      <t>タカ</t>
    </rPh>
    <rPh sb="634" eb="636">
      <t>セッスイ</t>
    </rPh>
    <rPh sb="636" eb="638">
      <t>キグ</t>
    </rPh>
    <rPh sb="639" eb="641">
      <t>フキュウ</t>
    </rPh>
    <rPh sb="644" eb="646">
      <t>ユウシュウ</t>
    </rPh>
    <rPh sb="646" eb="648">
      <t>スイリョウ</t>
    </rPh>
    <rPh sb="649" eb="651">
      <t>アタマウ</t>
    </rPh>
    <rPh sb="656" eb="659">
      <t>シヨウリョウ</t>
    </rPh>
    <rPh sb="659" eb="661">
      <t>シュウニュウ</t>
    </rPh>
    <rPh sb="662" eb="663">
      <t>ノ</t>
    </rPh>
    <rPh sb="664" eb="665">
      <t>ナヤ</t>
    </rPh>
    <rPh sb="667" eb="669">
      <t>ヨソウ</t>
    </rPh>
    <rPh sb="677" eb="678">
      <t>ナカ</t>
    </rPh>
    <rPh sb="687" eb="689">
      <t>レイワ</t>
    </rPh>
    <rPh sb="690" eb="692">
      <t>ネンド</t>
    </rPh>
    <rPh sb="693" eb="695">
      <t>レイワ</t>
    </rPh>
    <rPh sb="697" eb="699">
      <t>ネンド</t>
    </rPh>
    <rPh sb="700" eb="702">
      <t>キカン</t>
    </rPh>
    <rPh sb="705" eb="706">
      <t>ダイ</t>
    </rPh>
    <rPh sb="707" eb="708">
      <t>キ</t>
    </rPh>
    <rPh sb="708" eb="710">
      <t>ケイエイ</t>
    </rPh>
    <rPh sb="710" eb="712">
      <t>ケイカク</t>
    </rPh>
    <rPh sb="713" eb="715">
      <t>ケイエイ</t>
    </rPh>
    <rPh sb="715" eb="717">
      <t>センリャク</t>
    </rPh>
    <rPh sb="719" eb="721">
      <t>サクテイ</t>
    </rPh>
    <rPh sb="722" eb="723">
      <t>ト</t>
    </rPh>
    <rPh sb="724" eb="725">
      <t>ク</t>
    </rPh>
    <rPh sb="730" eb="731">
      <t>ヒ</t>
    </rPh>
    <rPh sb="732" eb="733">
      <t>ツヅ</t>
    </rPh>
    <rPh sb="734" eb="737">
      <t>ゲスイドウ</t>
    </rPh>
    <rPh sb="737" eb="739">
      <t>ジギョウ</t>
    </rPh>
    <rPh sb="740" eb="743">
      <t>コウリツテキ</t>
    </rPh>
    <rPh sb="744" eb="746">
      <t>ケイエイ</t>
    </rPh>
    <rPh sb="747" eb="749">
      <t>ウンエイ</t>
    </rPh>
    <rPh sb="750" eb="751">
      <t>オコナ</t>
    </rPh>
    <rPh sb="753" eb="755">
      <t>アンテイ</t>
    </rPh>
    <rPh sb="757" eb="759">
      <t>ケンジツ</t>
    </rPh>
    <rPh sb="760" eb="763">
      <t>ゲスイドウ</t>
    </rPh>
    <rPh sb="763" eb="765">
      <t>ジギョウ</t>
    </rPh>
    <rPh sb="766" eb="768">
      <t>ウンエイ</t>
    </rPh>
    <rPh sb="769" eb="77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</si>
</sst>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5F-4A9D-A56D-235F95474B9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0.13</c:v>
                </c:pt>
                <c:pt idx="3">
                  <c:v>0.12</c:v>
                </c:pt>
                <c:pt idx="4">
                  <c:v>0.08</c:v>
                </c:pt>
              </c:numCache>
            </c:numRef>
          </c:val>
          <c:smooth val="0"/>
          <c:extLst>
            <c:ext xmlns:c16="http://schemas.microsoft.com/office/drawing/2014/chart" uri="{C3380CC4-5D6E-409C-BE32-E72D297353CC}">
              <c16:uniqueId val="{00000001-DE5F-4A9D-A56D-235F95474B9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90.77</c:v>
                </c:pt>
                <c:pt idx="1">
                  <c:v>95.56</c:v>
                </c:pt>
                <c:pt idx="2">
                  <c:v>0</c:v>
                </c:pt>
                <c:pt idx="3">
                  <c:v>0</c:v>
                </c:pt>
                <c:pt idx="4">
                  <c:v>0</c:v>
                </c:pt>
              </c:numCache>
            </c:numRef>
          </c:val>
          <c:extLst>
            <c:ext xmlns:c16="http://schemas.microsoft.com/office/drawing/2014/chart" uri="{C3380CC4-5D6E-409C-BE32-E72D297353CC}">
              <c16:uniqueId val="{00000000-E5EC-45F7-BC74-772878B323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56.51</c:v>
                </c:pt>
                <c:pt idx="3">
                  <c:v>57.04</c:v>
                </c:pt>
                <c:pt idx="4">
                  <c:v>60.78</c:v>
                </c:pt>
              </c:numCache>
            </c:numRef>
          </c:val>
          <c:smooth val="0"/>
          <c:extLst>
            <c:ext xmlns:c16="http://schemas.microsoft.com/office/drawing/2014/chart" uri="{C3380CC4-5D6E-409C-BE32-E72D297353CC}">
              <c16:uniqueId val="{00000001-E5EC-45F7-BC74-772878B323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97.83</c:v>
                </c:pt>
                <c:pt idx="1">
                  <c:v>97.94</c:v>
                </c:pt>
                <c:pt idx="2">
                  <c:v>98</c:v>
                </c:pt>
                <c:pt idx="3">
                  <c:v>98.13</c:v>
                </c:pt>
                <c:pt idx="4">
                  <c:v>98.11</c:v>
                </c:pt>
              </c:numCache>
            </c:numRef>
          </c:val>
          <c:extLst>
            <c:ext xmlns:c16="http://schemas.microsoft.com/office/drawing/2014/chart" uri="{C3380CC4-5D6E-409C-BE32-E72D297353CC}">
              <c16:uniqueId val="{00000000-BEA6-4339-93BD-0B7D36A419A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93.91</c:v>
                </c:pt>
                <c:pt idx="3">
                  <c:v>93.73</c:v>
                </c:pt>
                <c:pt idx="4">
                  <c:v>94.17</c:v>
                </c:pt>
              </c:numCache>
            </c:numRef>
          </c:val>
          <c:smooth val="0"/>
          <c:extLst>
            <c:ext xmlns:c16="http://schemas.microsoft.com/office/drawing/2014/chart" uri="{C3380CC4-5D6E-409C-BE32-E72D297353CC}">
              <c16:uniqueId val="{00000001-BEA6-4339-93BD-0B7D36A419A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100.83</c:v>
                </c:pt>
                <c:pt idx="1">
                  <c:v>100.6</c:v>
                </c:pt>
                <c:pt idx="2">
                  <c:v>100.39</c:v>
                </c:pt>
                <c:pt idx="3">
                  <c:v>100.07</c:v>
                </c:pt>
                <c:pt idx="4">
                  <c:v>100.91</c:v>
                </c:pt>
              </c:numCache>
            </c:numRef>
          </c:val>
          <c:extLst>
            <c:ext xmlns:c16="http://schemas.microsoft.com/office/drawing/2014/chart" uri="{C3380CC4-5D6E-409C-BE32-E72D297353CC}">
              <c16:uniqueId val="{00000000-72A0-4780-BEED-05B946E06E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107.95</c:v>
                </c:pt>
                <c:pt idx="3">
                  <c:v>106.32</c:v>
                </c:pt>
                <c:pt idx="4">
                  <c:v>106.67</c:v>
                </c:pt>
              </c:numCache>
            </c:numRef>
          </c:val>
          <c:smooth val="0"/>
          <c:extLst>
            <c:ext xmlns:c16="http://schemas.microsoft.com/office/drawing/2014/chart" uri="{C3380CC4-5D6E-409C-BE32-E72D297353CC}">
              <c16:uniqueId val="{00000001-72A0-4780-BEED-05B946E06E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3.11</c:v>
                </c:pt>
                <c:pt idx="1">
                  <c:v>6.18</c:v>
                </c:pt>
                <c:pt idx="2">
                  <c:v>9.16</c:v>
                </c:pt>
                <c:pt idx="3">
                  <c:v>11.98</c:v>
                </c:pt>
                <c:pt idx="4">
                  <c:v>14.65</c:v>
                </c:pt>
              </c:numCache>
            </c:numRef>
          </c:val>
          <c:extLst>
            <c:ext xmlns:c16="http://schemas.microsoft.com/office/drawing/2014/chart" uri="{C3380CC4-5D6E-409C-BE32-E72D297353CC}">
              <c16:uniqueId val="{00000000-CDED-4F92-8681-DA32E243970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22.74</c:v>
                </c:pt>
                <c:pt idx="3">
                  <c:v>21.22</c:v>
                </c:pt>
                <c:pt idx="4">
                  <c:v>23.25</c:v>
                </c:pt>
              </c:numCache>
            </c:numRef>
          </c:val>
          <c:smooth val="0"/>
          <c:extLst>
            <c:ext xmlns:c16="http://schemas.microsoft.com/office/drawing/2014/chart" uri="{C3380CC4-5D6E-409C-BE32-E72D297353CC}">
              <c16:uniqueId val="{00000001-CDED-4F92-8681-DA32E243970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8C-4B74-ADF8-7D36BE045F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0.18</c:v>
                </c:pt>
                <c:pt idx="3">
                  <c:v>0.83</c:v>
                </c:pt>
                <c:pt idx="4">
                  <c:v>1.06</c:v>
                </c:pt>
              </c:numCache>
            </c:numRef>
          </c:val>
          <c:smooth val="0"/>
          <c:extLst>
            <c:ext xmlns:c16="http://schemas.microsoft.com/office/drawing/2014/chart" uri="{C3380CC4-5D6E-409C-BE32-E72D297353CC}">
              <c16:uniqueId val="{00000001-828C-4B74-ADF8-7D36BE045F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35-4BCC-A283-635E4DF055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1.03</c:v>
                </c:pt>
                <c:pt idx="3">
                  <c:v>1.35</c:v>
                </c:pt>
                <c:pt idx="4">
                  <c:v>3.68</c:v>
                </c:pt>
              </c:numCache>
            </c:numRef>
          </c:val>
          <c:smooth val="0"/>
          <c:extLst>
            <c:ext xmlns:c16="http://schemas.microsoft.com/office/drawing/2014/chart" uri="{C3380CC4-5D6E-409C-BE32-E72D297353CC}">
              <c16:uniqueId val="{00000001-7E35-4BCC-A283-635E4DF055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23.9</c:v>
                </c:pt>
                <c:pt idx="1">
                  <c:v>37.24</c:v>
                </c:pt>
                <c:pt idx="2">
                  <c:v>37.83</c:v>
                </c:pt>
                <c:pt idx="3">
                  <c:v>33.049999999999997</c:v>
                </c:pt>
                <c:pt idx="4">
                  <c:v>38.79</c:v>
                </c:pt>
              </c:numCache>
            </c:numRef>
          </c:val>
          <c:extLst>
            <c:ext xmlns:c16="http://schemas.microsoft.com/office/drawing/2014/chart" uri="{C3380CC4-5D6E-409C-BE32-E72D297353CC}">
              <c16:uniqueId val="{00000000-4539-43B2-82DE-D7C3BE8E79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80.5</c:v>
                </c:pt>
                <c:pt idx="3">
                  <c:v>71.540000000000006</c:v>
                </c:pt>
                <c:pt idx="4">
                  <c:v>67.86</c:v>
                </c:pt>
              </c:numCache>
            </c:numRef>
          </c:val>
          <c:smooth val="0"/>
          <c:extLst>
            <c:ext xmlns:c16="http://schemas.microsoft.com/office/drawing/2014/chart" uri="{C3380CC4-5D6E-409C-BE32-E72D297353CC}">
              <c16:uniqueId val="{00000001-4539-43B2-82DE-D7C3BE8E79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804.67</c:v>
                </c:pt>
                <c:pt idx="1">
                  <c:v>708.46</c:v>
                </c:pt>
                <c:pt idx="2">
                  <c:v>610.99</c:v>
                </c:pt>
                <c:pt idx="3">
                  <c:v>597.6</c:v>
                </c:pt>
                <c:pt idx="4">
                  <c:v>546.94000000000005</c:v>
                </c:pt>
              </c:numCache>
            </c:numRef>
          </c:val>
          <c:extLst>
            <c:ext xmlns:c16="http://schemas.microsoft.com/office/drawing/2014/chart" uri="{C3380CC4-5D6E-409C-BE32-E72D297353CC}">
              <c16:uniqueId val="{00000000-894C-4D94-A82C-021D36071E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605.9</c:v>
                </c:pt>
                <c:pt idx="3">
                  <c:v>653.69000000000005</c:v>
                </c:pt>
                <c:pt idx="4">
                  <c:v>709.4</c:v>
                </c:pt>
              </c:numCache>
            </c:numRef>
          </c:val>
          <c:smooth val="0"/>
          <c:extLst>
            <c:ext xmlns:c16="http://schemas.microsoft.com/office/drawing/2014/chart" uri="{C3380CC4-5D6E-409C-BE32-E72D297353CC}">
              <c16:uniqueId val="{00000001-894C-4D94-A82C-021D36071E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67.760000000000005</c:v>
                </c:pt>
                <c:pt idx="1">
                  <c:v>72.959999999999994</c:v>
                </c:pt>
                <c:pt idx="2">
                  <c:v>77.56</c:v>
                </c:pt>
                <c:pt idx="3">
                  <c:v>76.63</c:v>
                </c:pt>
                <c:pt idx="4">
                  <c:v>100.84</c:v>
                </c:pt>
              </c:numCache>
            </c:numRef>
          </c:val>
          <c:extLst>
            <c:ext xmlns:c16="http://schemas.microsoft.com/office/drawing/2014/chart" uri="{C3380CC4-5D6E-409C-BE32-E72D297353CC}">
              <c16:uniqueId val="{00000000-04DF-4027-820A-80D5FE120D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89.41</c:v>
                </c:pt>
                <c:pt idx="3">
                  <c:v>88.05</c:v>
                </c:pt>
                <c:pt idx="4">
                  <c:v>91.14</c:v>
                </c:pt>
              </c:numCache>
            </c:numRef>
          </c:val>
          <c:smooth val="0"/>
          <c:extLst>
            <c:ext xmlns:c16="http://schemas.microsoft.com/office/drawing/2014/chart" uri="{C3380CC4-5D6E-409C-BE32-E72D297353CC}">
              <c16:uniqueId val="{00000001-04DF-4027-820A-80D5FE120D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203.07</c:v>
                </c:pt>
                <c:pt idx="1">
                  <c:v>200.03</c:v>
                </c:pt>
                <c:pt idx="2">
                  <c:v>205.89</c:v>
                </c:pt>
                <c:pt idx="3">
                  <c:v>197.94</c:v>
                </c:pt>
                <c:pt idx="4">
                  <c:v>148.86000000000001</c:v>
                </c:pt>
              </c:numCache>
            </c:numRef>
          </c:val>
          <c:extLst>
            <c:ext xmlns:c16="http://schemas.microsoft.com/office/drawing/2014/chart" uri="{C3380CC4-5D6E-409C-BE32-E72D297353CC}">
              <c16:uniqueId val="{00000000-70A8-4E66-B671-3CBAB794D00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142.05000000000001</c:v>
                </c:pt>
                <c:pt idx="3">
                  <c:v>141.15</c:v>
                </c:pt>
                <c:pt idx="4">
                  <c:v>136.86000000000001</c:v>
                </c:pt>
              </c:numCache>
            </c:numRef>
          </c:val>
          <c:smooth val="0"/>
          <c:extLst>
            <c:ext xmlns:c16="http://schemas.microsoft.com/office/drawing/2014/chart" uri="{C3380CC4-5D6E-409C-BE32-E72D297353CC}">
              <c16:uniqueId val="{00000001-70A8-4E66-B671-3CBAB794D00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I58" sqref="BI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守山市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84511</v>
      </c>
      <c r="AM8" s="51"/>
      <c r="AN8" s="51"/>
      <c r="AO8" s="51"/>
      <c r="AP8" s="51"/>
      <c r="AQ8" s="51"/>
      <c r="AR8" s="51"/>
      <c r="AS8" s="51"/>
      <c r="AT8" s="46">
        <f>データ!T6</f>
        <v>55.74</v>
      </c>
      <c r="AU8" s="46"/>
      <c r="AV8" s="46"/>
      <c r="AW8" s="46"/>
      <c r="AX8" s="46"/>
      <c r="AY8" s="46"/>
      <c r="AZ8" s="46"/>
      <c r="BA8" s="46"/>
      <c r="BB8" s="46">
        <f>データ!U6</f>
        <v>1516.16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60.86</v>
      </c>
      <c r="J10" s="46"/>
      <c r="K10" s="46"/>
      <c r="L10" s="46"/>
      <c r="M10" s="46"/>
      <c r="N10" s="46"/>
      <c r="O10" s="46"/>
      <c r="P10" s="46">
        <f>データ!P6</f>
        <v>88</v>
      </c>
      <c r="Q10" s="46"/>
      <c r="R10" s="46"/>
      <c r="S10" s="46"/>
      <c r="T10" s="46"/>
      <c r="U10" s="46"/>
      <c r="V10" s="46"/>
      <c r="W10" s="46">
        <f>データ!Q6</f>
        <v>82.91</v>
      </c>
      <c r="X10" s="46"/>
      <c r="Y10" s="46"/>
      <c r="Z10" s="46"/>
      <c r="AA10" s="46"/>
      <c r="AB10" s="46"/>
      <c r="AC10" s="46"/>
      <c r="AD10" s="51">
        <f>データ!R6</f>
        <v>2640</v>
      </c>
      <c r="AE10" s="51"/>
      <c r="AF10" s="51"/>
      <c r="AG10" s="51"/>
      <c r="AH10" s="51"/>
      <c r="AI10" s="51"/>
      <c r="AJ10" s="51"/>
      <c r="AK10" s="2"/>
      <c r="AL10" s="51">
        <f>データ!V6</f>
        <v>74420</v>
      </c>
      <c r="AM10" s="51"/>
      <c r="AN10" s="51"/>
      <c r="AO10" s="51"/>
      <c r="AP10" s="51"/>
      <c r="AQ10" s="51"/>
      <c r="AR10" s="51"/>
      <c r="AS10" s="51"/>
      <c r="AT10" s="46">
        <f>データ!W6</f>
        <v>14.45</v>
      </c>
      <c r="AU10" s="46"/>
      <c r="AV10" s="46"/>
      <c r="AW10" s="46"/>
      <c r="AX10" s="46"/>
      <c r="AY10" s="46"/>
      <c r="AZ10" s="46"/>
      <c r="BA10" s="46"/>
      <c r="BB10" s="46">
        <f>データ!X6</f>
        <v>5150.17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uamvwed1bBMT/+lkYjWa4DCnB5KZZFfwDrGWFsYMuc35lRKiaMfDcrBHDmXkLgX+kkdL9atHmbMdjJ4WO3rH2g==" saltValue="qpVhb+hUYwpMU6CF/X/3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252077</v>
      </c>
      <c r="D6" s="33">
        <f t="shared" si="3"/>
        <v>46</v>
      </c>
      <c r="E6" s="33">
        <f t="shared" si="3"/>
        <v>17</v>
      </c>
      <c r="F6" s="33">
        <f t="shared" si="3"/>
        <v>1</v>
      </c>
      <c r="G6" s="33">
        <f t="shared" si="3"/>
        <v>0</v>
      </c>
      <c r="H6" s="33" t="str">
        <f t="shared" si="3"/>
        <v>滋賀県　守山市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60.86</v>
      </c>
      <c r="P6" s="34">
        <f t="shared" si="3"/>
        <v>88</v>
      </c>
      <c r="Q6" s="34">
        <f t="shared" si="3"/>
        <v>82.91</v>
      </c>
      <c r="R6" s="34">
        <f t="shared" si="3"/>
        <v>2640</v>
      </c>
      <c r="S6" s="34">
        <f t="shared" si="3"/>
        <v>84511</v>
      </c>
      <c r="T6" s="34">
        <f t="shared" si="3"/>
        <v>55.74</v>
      </c>
      <c r="U6" s="34">
        <f t="shared" si="3"/>
        <v>1516.16</v>
      </c>
      <c r="V6" s="34">
        <f t="shared" si="3"/>
        <v>74420</v>
      </c>
      <c r="W6" s="34">
        <f t="shared" si="3"/>
        <v>14.45</v>
      </c>
      <c r="X6" s="34">
        <f t="shared" si="3"/>
        <v>5150.17</v>
      </c>
      <c r="Y6" s="35">
        <f>IF(Y7="",NA(),Y7)</f>
        <v>100.83</v>
      </c>
      <c r="Z6" s="35">
        <f t="shared" ref="Z6:AH6" si="4">IF(Z7="",NA(),Z7)</f>
        <v>100.6</v>
      </c>
      <c r="AA6" s="35">
        <f t="shared" si="4"/>
        <v>100.39</v>
      </c>
      <c r="AB6" s="35">
        <f t="shared" si="4"/>
        <v>100.07</v>
      </c>
      <c r="AC6" s="35">
        <f t="shared" si="4"/>
        <v>100.91</v>
      </c>
      <c r="AD6" s="35">
        <f t="shared" si="4"/>
        <v>106.63</v>
      </c>
      <c r="AE6" s="35">
        <f t="shared" si="4"/>
        <v>106.41</v>
      </c>
      <c r="AF6" s="35">
        <f t="shared" si="4"/>
        <v>107.95</v>
      </c>
      <c r="AG6" s="35">
        <f t="shared" si="4"/>
        <v>106.32</v>
      </c>
      <c r="AH6" s="35">
        <f t="shared" si="4"/>
        <v>106.67</v>
      </c>
      <c r="AI6" s="34" t="str">
        <f>IF(AI7="","",IF(AI7="-","【-】","【"&amp;SUBSTITUTE(TEXT(AI7,"#,##0.00"),"-","△")&amp;"】"))</f>
        <v>【106.67】</v>
      </c>
      <c r="AJ6" s="34">
        <f>IF(AJ7="",NA(),AJ7)</f>
        <v>0</v>
      </c>
      <c r="AK6" s="34">
        <f t="shared" ref="AK6:AS6" si="5">IF(AK7="",NA(),AK7)</f>
        <v>0</v>
      </c>
      <c r="AL6" s="34">
        <f t="shared" si="5"/>
        <v>0</v>
      </c>
      <c r="AM6" s="34">
        <f t="shared" si="5"/>
        <v>0</v>
      </c>
      <c r="AN6" s="34">
        <f t="shared" si="5"/>
        <v>0</v>
      </c>
      <c r="AO6" s="35">
        <f t="shared" si="5"/>
        <v>26.43</v>
      </c>
      <c r="AP6" s="35">
        <f t="shared" si="5"/>
        <v>25.32</v>
      </c>
      <c r="AQ6" s="35">
        <f t="shared" si="5"/>
        <v>1.03</v>
      </c>
      <c r="AR6" s="35">
        <f t="shared" si="5"/>
        <v>1.35</v>
      </c>
      <c r="AS6" s="35">
        <f t="shared" si="5"/>
        <v>3.68</v>
      </c>
      <c r="AT6" s="34" t="str">
        <f>IF(AT7="","",IF(AT7="-","【-】","【"&amp;SUBSTITUTE(TEXT(AT7,"#,##0.00"),"-","△")&amp;"】"))</f>
        <v>【3.64】</v>
      </c>
      <c r="AU6" s="35">
        <f>IF(AU7="",NA(),AU7)</f>
        <v>23.9</v>
      </c>
      <c r="AV6" s="35">
        <f t="shared" ref="AV6:BD6" si="6">IF(AV7="",NA(),AV7)</f>
        <v>37.24</v>
      </c>
      <c r="AW6" s="35">
        <f t="shared" si="6"/>
        <v>37.83</v>
      </c>
      <c r="AX6" s="35">
        <f t="shared" si="6"/>
        <v>33.049999999999997</v>
      </c>
      <c r="AY6" s="35">
        <f t="shared" si="6"/>
        <v>38.79</v>
      </c>
      <c r="AZ6" s="35">
        <f t="shared" si="6"/>
        <v>72.44</v>
      </c>
      <c r="BA6" s="35">
        <f t="shared" si="6"/>
        <v>78.56</v>
      </c>
      <c r="BB6" s="35">
        <f t="shared" si="6"/>
        <v>80.5</v>
      </c>
      <c r="BC6" s="35">
        <f t="shared" si="6"/>
        <v>71.540000000000006</v>
      </c>
      <c r="BD6" s="35">
        <f t="shared" si="6"/>
        <v>67.86</v>
      </c>
      <c r="BE6" s="34" t="str">
        <f>IF(BE7="","",IF(BE7="-","【-】","【"&amp;SUBSTITUTE(TEXT(BE7,"#,##0.00"),"-","△")&amp;"】"))</f>
        <v>【67.52】</v>
      </c>
      <c r="BF6" s="35">
        <f>IF(BF7="",NA(),BF7)</f>
        <v>804.67</v>
      </c>
      <c r="BG6" s="35">
        <f t="shared" ref="BG6:BO6" si="7">IF(BG7="",NA(),BG7)</f>
        <v>708.46</v>
      </c>
      <c r="BH6" s="35">
        <f t="shared" si="7"/>
        <v>610.99</v>
      </c>
      <c r="BI6" s="35">
        <f t="shared" si="7"/>
        <v>597.6</v>
      </c>
      <c r="BJ6" s="35">
        <f t="shared" si="7"/>
        <v>546.94000000000005</v>
      </c>
      <c r="BK6" s="35">
        <f t="shared" si="7"/>
        <v>625.12</v>
      </c>
      <c r="BL6" s="35">
        <f t="shared" si="7"/>
        <v>610.16999999999996</v>
      </c>
      <c r="BM6" s="35">
        <f t="shared" si="7"/>
        <v>605.9</v>
      </c>
      <c r="BN6" s="35">
        <f t="shared" si="7"/>
        <v>653.69000000000005</v>
      </c>
      <c r="BO6" s="35">
        <f t="shared" si="7"/>
        <v>709.4</v>
      </c>
      <c r="BP6" s="34" t="str">
        <f>IF(BP7="","",IF(BP7="-","【-】","【"&amp;SUBSTITUTE(TEXT(BP7,"#,##0.00"),"-","△")&amp;"】"))</f>
        <v>【705.21】</v>
      </c>
      <c r="BQ6" s="35">
        <f>IF(BQ7="",NA(),BQ7)</f>
        <v>67.760000000000005</v>
      </c>
      <c r="BR6" s="35">
        <f t="shared" ref="BR6:BZ6" si="8">IF(BR7="",NA(),BR7)</f>
        <v>72.959999999999994</v>
      </c>
      <c r="BS6" s="35">
        <f t="shared" si="8"/>
        <v>77.56</v>
      </c>
      <c r="BT6" s="35">
        <f t="shared" si="8"/>
        <v>76.63</v>
      </c>
      <c r="BU6" s="35">
        <f t="shared" si="8"/>
        <v>100.84</v>
      </c>
      <c r="BV6" s="35">
        <f t="shared" si="8"/>
        <v>89.74</v>
      </c>
      <c r="BW6" s="35">
        <f t="shared" si="8"/>
        <v>88.37</v>
      </c>
      <c r="BX6" s="35">
        <f t="shared" si="8"/>
        <v>89.41</v>
      </c>
      <c r="BY6" s="35">
        <f t="shared" si="8"/>
        <v>88.05</v>
      </c>
      <c r="BZ6" s="35">
        <f t="shared" si="8"/>
        <v>91.14</v>
      </c>
      <c r="CA6" s="34" t="str">
        <f>IF(CA7="","",IF(CA7="-","【-】","【"&amp;SUBSTITUTE(TEXT(CA7,"#,##0.00"),"-","△")&amp;"】"))</f>
        <v>【98.96】</v>
      </c>
      <c r="CB6" s="35">
        <f>IF(CB7="",NA(),CB7)</f>
        <v>203.07</v>
      </c>
      <c r="CC6" s="35">
        <f t="shared" ref="CC6:CK6" si="9">IF(CC7="",NA(),CC7)</f>
        <v>200.03</v>
      </c>
      <c r="CD6" s="35">
        <f t="shared" si="9"/>
        <v>205.89</v>
      </c>
      <c r="CE6" s="35">
        <f t="shared" si="9"/>
        <v>197.94</v>
      </c>
      <c r="CF6" s="35">
        <f t="shared" si="9"/>
        <v>148.86000000000001</v>
      </c>
      <c r="CG6" s="35">
        <f t="shared" si="9"/>
        <v>141.24</v>
      </c>
      <c r="CH6" s="35">
        <f t="shared" si="9"/>
        <v>143.05000000000001</v>
      </c>
      <c r="CI6" s="35">
        <f t="shared" si="9"/>
        <v>142.05000000000001</v>
      </c>
      <c r="CJ6" s="35">
        <f t="shared" si="9"/>
        <v>141.15</v>
      </c>
      <c r="CK6" s="35">
        <f t="shared" si="9"/>
        <v>136.86000000000001</v>
      </c>
      <c r="CL6" s="34" t="str">
        <f>IF(CL7="","",IF(CL7="-","【-】","【"&amp;SUBSTITUTE(TEXT(CL7,"#,##0.00"),"-","△")&amp;"】"))</f>
        <v>【134.52】</v>
      </c>
      <c r="CM6" s="35">
        <f>IF(CM7="",NA(),CM7)</f>
        <v>90.77</v>
      </c>
      <c r="CN6" s="35">
        <f t="shared" ref="CN6:CV6" si="10">IF(CN7="",NA(),CN7)</f>
        <v>95.56</v>
      </c>
      <c r="CO6" s="35" t="str">
        <f t="shared" si="10"/>
        <v>-</v>
      </c>
      <c r="CP6" s="35" t="str">
        <f t="shared" si="10"/>
        <v>-</v>
      </c>
      <c r="CQ6" s="35" t="str">
        <f t="shared" si="10"/>
        <v>-</v>
      </c>
      <c r="CR6" s="35">
        <f t="shared" si="10"/>
        <v>58.12</v>
      </c>
      <c r="CS6" s="35">
        <f t="shared" si="10"/>
        <v>58.83</v>
      </c>
      <c r="CT6" s="35">
        <f t="shared" si="10"/>
        <v>56.51</v>
      </c>
      <c r="CU6" s="35">
        <f t="shared" si="10"/>
        <v>57.04</v>
      </c>
      <c r="CV6" s="35">
        <f t="shared" si="10"/>
        <v>60.78</v>
      </c>
      <c r="CW6" s="34" t="str">
        <f>IF(CW7="","",IF(CW7="-","【-】","【"&amp;SUBSTITUTE(TEXT(CW7,"#,##0.00"),"-","△")&amp;"】"))</f>
        <v>【59.57】</v>
      </c>
      <c r="CX6" s="35">
        <f>IF(CX7="",NA(),CX7)</f>
        <v>97.83</v>
      </c>
      <c r="CY6" s="35">
        <f t="shared" ref="CY6:DG6" si="11">IF(CY7="",NA(),CY7)</f>
        <v>97.94</v>
      </c>
      <c r="CZ6" s="35">
        <f t="shared" si="11"/>
        <v>98</v>
      </c>
      <c r="DA6" s="35">
        <f t="shared" si="11"/>
        <v>98.13</v>
      </c>
      <c r="DB6" s="35">
        <f t="shared" si="11"/>
        <v>98.11</v>
      </c>
      <c r="DC6" s="35">
        <f t="shared" si="11"/>
        <v>93.07</v>
      </c>
      <c r="DD6" s="35">
        <f t="shared" si="11"/>
        <v>92.9</v>
      </c>
      <c r="DE6" s="35">
        <f t="shared" si="11"/>
        <v>93.91</v>
      </c>
      <c r="DF6" s="35">
        <f t="shared" si="11"/>
        <v>93.73</v>
      </c>
      <c r="DG6" s="35">
        <f t="shared" si="11"/>
        <v>94.17</v>
      </c>
      <c r="DH6" s="34" t="str">
        <f>IF(DH7="","",IF(DH7="-","【-】","【"&amp;SUBSTITUTE(TEXT(DH7,"#,##0.00"),"-","△")&amp;"】"))</f>
        <v>【95.57】</v>
      </c>
      <c r="DI6" s="35">
        <f>IF(DI7="",NA(),DI7)</f>
        <v>3.11</v>
      </c>
      <c r="DJ6" s="35">
        <f t="shared" ref="DJ6:DR6" si="12">IF(DJ7="",NA(),DJ7)</f>
        <v>6.18</v>
      </c>
      <c r="DK6" s="35">
        <f t="shared" si="12"/>
        <v>9.16</v>
      </c>
      <c r="DL6" s="35">
        <f t="shared" si="12"/>
        <v>11.98</v>
      </c>
      <c r="DM6" s="35">
        <f t="shared" si="12"/>
        <v>14.65</v>
      </c>
      <c r="DN6" s="35">
        <f t="shared" si="12"/>
        <v>26.07</v>
      </c>
      <c r="DO6" s="35">
        <f t="shared" si="12"/>
        <v>23.42</v>
      </c>
      <c r="DP6" s="35">
        <f t="shared" si="12"/>
        <v>22.74</v>
      </c>
      <c r="DQ6" s="35">
        <f t="shared" si="12"/>
        <v>21.22</v>
      </c>
      <c r="DR6" s="35">
        <f t="shared" si="12"/>
        <v>23.25</v>
      </c>
      <c r="DS6" s="34" t="str">
        <f>IF(DS7="","",IF(DS7="-","【-】","【"&amp;SUBSTITUTE(TEXT(DS7,"#,##0.00"),"-","△")&amp;"】"))</f>
        <v>【36.52】</v>
      </c>
      <c r="DT6" s="34">
        <f>IF(DT7="",NA(),DT7)</f>
        <v>0</v>
      </c>
      <c r="DU6" s="34">
        <f t="shared" ref="DU6:EC6" si="13">IF(DU7="",NA(),DU7)</f>
        <v>0</v>
      </c>
      <c r="DV6" s="34">
        <f t="shared" si="13"/>
        <v>0</v>
      </c>
      <c r="DW6" s="34">
        <f t="shared" si="13"/>
        <v>0</v>
      </c>
      <c r="DX6" s="34">
        <f t="shared" si="13"/>
        <v>0</v>
      </c>
      <c r="DY6" s="35">
        <f t="shared" si="13"/>
        <v>0.15</v>
      </c>
      <c r="DZ6" s="35">
        <f t="shared" si="13"/>
        <v>0.15</v>
      </c>
      <c r="EA6" s="35">
        <f t="shared" si="13"/>
        <v>0.18</v>
      </c>
      <c r="EB6" s="35">
        <f t="shared" si="13"/>
        <v>0.83</v>
      </c>
      <c r="EC6" s="35">
        <f t="shared" si="13"/>
        <v>1.06</v>
      </c>
      <c r="ED6" s="34" t="str">
        <f>IF(ED7="","",IF(ED7="-","【-】","【"&amp;SUBSTITUTE(TEXT(ED7,"#,##0.00"),"-","△")&amp;"】"))</f>
        <v>【5.72】</v>
      </c>
      <c r="EE6" s="34">
        <f>IF(EE7="",NA(),EE7)</f>
        <v>0</v>
      </c>
      <c r="EF6" s="34">
        <f t="shared" ref="EF6:EN6" si="14">IF(EF7="",NA(),EF7)</f>
        <v>0</v>
      </c>
      <c r="EG6" s="34">
        <f t="shared" si="14"/>
        <v>0</v>
      </c>
      <c r="EH6" s="34">
        <f t="shared" si="14"/>
        <v>0</v>
      </c>
      <c r="EI6" s="34">
        <f t="shared" si="14"/>
        <v>0</v>
      </c>
      <c r="EJ6" s="35">
        <f t="shared" si="14"/>
        <v>0.1</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252077</v>
      </c>
      <c r="D7" s="37">
        <v>46</v>
      </c>
      <c r="E7" s="37">
        <v>17</v>
      </c>
      <c r="F7" s="37">
        <v>1</v>
      </c>
      <c r="G7" s="37">
        <v>0</v>
      </c>
      <c r="H7" s="37" t="s">
        <v>96</v>
      </c>
      <c r="I7" s="37" t="s">
        <v>97</v>
      </c>
      <c r="J7" s="37" t="s">
        <v>98</v>
      </c>
      <c r="K7" s="37" t="s">
        <v>99</v>
      </c>
      <c r="L7" s="37" t="s">
        <v>100</v>
      </c>
      <c r="M7" s="37" t="s">
        <v>101</v>
      </c>
      <c r="N7" s="38" t="s">
        <v>102</v>
      </c>
      <c r="O7" s="38">
        <v>60.86</v>
      </c>
      <c r="P7" s="38">
        <v>88</v>
      </c>
      <c r="Q7" s="38">
        <v>82.91</v>
      </c>
      <c r="R7" s="38">
        <v>2640</v>
      </c>
      <c r="S7" s="38">
        <v>84511</v>
      </c>
      <c r="T7" s="38">
        <v>55.74</v>
      </c>
      <c r="U7" s="38">
        <v>1516.16</v>
      </c>
      <c r="V7" s="38">
        <v>74420</v>
      </c>
      <c r="W7" s="38">
        <v>14.45</v>
      </c>
      <c r="X7" s="38">
        <v>5150.17</v>
      </c>
      <c r="Y7" s="38">
        <v>100.83</v>
      </c>
      <c r="Z7" s="38">
        <v>100.6</v>
      </c>
      <c r="AA7" s="38">
        <v>100.39</v>
      </c>
      <c r="AB7" s="38">
        <v>100.07</v>
      </c>
      <c r="AC7" s="38">
        <v>100.91</v>
      </c>
      <c r="AD7" s="38">
        <v>106.63</v>
      </c>
      <c r="AE7" s="38">
        <v>106.41</v>
      </c>
      <c r="AF7" s="38">
        <v>107.95</v>
      </c>
      <c r="AG7" s="38">
        <v>106.32</v>
      </c>
      <c r="AH7" s="38">
        <v>106.67</v>
      </c>
      <c r="AI7" s="38">
        <v>106.67</v>
      </c>
      <c r="AJ7" s="38">
        <v>0</v>
      </c>
      <c r="AK7" s="38">
        <v>0</v>
      </c>
      <c r="AL7" s="38">
        <v>0</v>
      </c>
      <c r="AM7" s="38">
        <v>0</v>
      </c>
      <c r="AN7" s="38">
        <v>0</v>
      </c>
      <c r="AO7" s="38">
        <v>26.43</v>
      </c>
      <c r="AP7" s="38">
        <v>25.32</v>
      </c>
      <c r="AQ7" s="38">
        <v>1.03</v>
      </c>
      <c r="AR7" s="38">
        <v>1.35</v>
      </c>
      <c r="AS7" s="38">
        <v>3.68</v>
      </c>
      <c r="AT7" s="38">
        <v>3.64</v>
      </c>
      <c r="AU7" s="38">
        <v>23.9</v>
      </c>
      <c r="AV7" s="38">
        <v>37.24</v>
      </c>
      <c r="AW7" s="38">
        <v>37.83</v>
      </c>
      <c r="AX7" s="38">
        <v>33.049999999999997</v>
      </c>
      <c r="AY7" s="38">
        <v>38.79</v>
      </c>
      <c r="AZ7" s="38">
        <v>72.44</v>
      </c>
      <c r="BA7" s="38">
        <v>78.56</v>
      </c>
      <c r="BB7" s="38">
        <v>80.5</v>
      </c>
      <c r="BC7" s="38">
        <v>71.540000000000006</v>
      </c>
      <c r="BD7" s="38">
        <v>67.86</v>
      </c>
      <c r="BE7" s="38">
        <v>67.52</v>
      </c>
      <c r="BF7" s="38">
        <v>804.67</v>
      </c>
      <c r="BG7" s="38">
        <v>708.46</v>
      </c>
      <c r="BH7" s="38">
        <v>610.99</v>
      </c>
      <c r="BI7" s="38">
        <v>597.6</v>
      </c>
      <c r="BJ7" s="38">
        <v>546.94000000000005</v>
      </c>
      <c r="BK7" s="38">
        <v>625.12</v>
      </c>
      <c r="BL7" s="38">
        <v>610.16999999999996</v>
      </c>
      <c r="BM7" s="38">
        <v>605.9</v>
      </c>
      <c r="BN7" s="38">
        <v>653.69000000000005</v>
      </c>
      <c r="BO7" s="38">
        <v>709.4</v>
      </c>
      <c r="BP7" s="38">
        <v>705.21</v>
      </c>
      <c r="BQ7" s="38">
        <v>67.760000000000005</v>
      </c>
      <c r="BR7" s="38">
        <v>72.959999999999994</v>
      </c>
      <c r="BS7" s="38">
        <v>77.56</v>
      </c>
      <c r="BT7" s="38">
        <v>76.63</v>
      </c>
      <c r="BU7" s="38">
        <v>100.84</v>
      </c>
      <c r="BV7" s="38">
        <v>89.74</v>
      </c>
      <c r="BW7" s="38">
        <v>88.37</v>
      </c>
      <c r="BX7" s="38">
        <v>89.41</v>
      </c>
      <c r="BY7" s="38">
        <v>88.05</v>
      </c>
      <c r="BZ7" s="38">
        <v>91.14</v>
      </c>
      <c r="CA7" s="38">
        <v>98.96</v>
      </c>
      <c r="CB7" s="38">
        <v>203.07</v>
      </c>
      <c r="CC7" s="38">
        <v>200.03</v>
      </c>
      <c r="CD7" s="38">
        <v>205.89</v>
      </c>
      <c r="CE7" s="38">
        <v>197.94</v>
      </c>
      <c r="CF7" s="38">
        <v>148.86000000000001</v>
      </c>
      <c r="CG7" s="38">
        <v>141.24</v>
      </c>
      <c r="CH7" s="38">
        <v>143.05000000000001</v>
      </c>
      <c r="CI7" s="38">
        <v>142.05000000000001</v>
      </c>
      <c r="CJ7" s="38">
        <v>141.15</v>
      </c>
      <c r="CK7" s="38">
        <v>136.86000000000001</v>
      </c>
      <c r="CL7" s="38">
        <v>134.52000000000001</v>
      </c>
      <c r="CM7" s="38">
        <v>90.77</v>
      </c>
      <c r="CN7" s="38">
        <v>95.56</v>
      </c>
      <c r="CO7" s="38" t="s">
        <v>102</v>
      </c>
      <c r="CP7" s="38" t="s">
        <v>102</v>
      </c>
      <c r="CQ7" s="38" t="s">
        <v>102</v>
      </c>
      <c r="CR7" s="38">
        <v>58.12</v>
      </c>
      <c r="CS7" s="38">
        <v>58.83</v>
      </c>
      <c r="CT7" s="38">
        <v>56.51</v>
      </c>
      <c r="CU7" s="38">
        <v>57.04</v>
      </c>
      <c r="CV7" s="38">
        <v>60.78</v>
      </c>
      <c r="CW7" s="38">
        <v>59.57</v>
      </c>
      <c r="CX7" s="38">
        <v>97.83</v>
      </c>
      <c r="CY7" s="38">
        <v>97.94</v>
      </c>
      <c r="CZ7" s="38">
        <v>98</v>
      </c>
      <c r="DA7" s="38">
        <v>98.13</v>
      </c>
      <c r="DB7" s="38">
        <v>98.11</v>
      </c>
      <c r="DC7" s="38">
        <v>93.07</v>
      </c>
      <c r="DD7" s="38">
        <v>92.9</v>
      </c>
      <c r="DE7" s="38">
        <v>93.91</v>
      </c>
      <c r="DF7" s="38">
        <v>93.73</v>
      </c>
      <c r="DG7" s="38">
        <v>94.17</v>
      </c>
      <c r="DH7" s="38">
        <v>95.57</v>
      </c>
      <c r="DI7" s="38">
        <v>3.11</v>
      </c>
      <c r="DJ7" s="38">
        <v>6.18</v>
      </c>
      <c r="DK7" s="38">
        <v>9.16</v>
      </c>
      <c r="DL7" s="38">
        <v>11.98</v>
      </c>
      <c r="DM7" s="38">
        <v>14.65</v>
      </c>
      <c r="DN7" s="38">
        <v>26.07</v>
      </c>
      <c r="DO7" s="38">
        <v>23.42</v>
      </c>
      <c r="DP7" s="38">
        <v>22.74</v>
      </c>
      <c r="DQ7" s="38">
        <v>21.22</v>
      </c>
      <c r="DR7" s="38">
        <v>23.25</v>
      </c>
      <c r="DS7" s="38">
        <v>36.520000000000003</v>
      </c>
      <c r="DT7" s="38">
        <v>0</v>
      </c>
      <c r="DU7" s="38">
        <v>0</v>
      </c>
      <c r="DV7" s="38">
        <v>0</v>
      </c>
      <c r="DW7" s="38">
        <v>0</v>
      </c>
      <c r="DX7" s="38">
        <v>0</v>
      </c>
      <c r="DY7" s="38">
        <v>0.15</v>
      </c>
      <c r="DZ7" s="38">
        <v>0.15</v>
      </c>
      <c r="EA7" s="38">
        <v>0.18</v>
      </c>
      <c r="EB7" s="38">
        <v>0.83</v>
      </c>
      <c r="EC7" s="38">
        <v>1.06</v>
      </c>
      <c r="ED7" s="38">
        <v>5.72</v>
      </c>
      <c r="EE7" s="38">
        <v>0</v>
      </c>
      <c r="EF7" s="38">
        <v>0</v>
      </c>
      <c r="EG7" s="38">
        <v>0</v>
      </c>
      <c r="EH7" s="38">
        <v>0</v>
      </c>
      <c r="EI7" s="38">
        <v>0</v>
      </c>
      <c r="EJ7" s="38">
        <v>0.1</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補足</cp:lastModifiedBy>
  <cp:lastPrinted>2022-01-18T02:09:42Z</cp:lastPrinted>
  <dcterms:created xsi:type="dcterms:W3CDTF">2021-12-03T07:14:43Z</dcterms:created>
  <dcterms:modified xsi:type="dcterms:W3CDTF">2022-02-07T02:16:39Z</dcterms:modified>
  <cp:category/>
</cp:coreProperties>
</file>